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4QS\Documents\CF CU-QM 052 Feasibility Study for Suppliers\"/>
    </mc:Choice>
  </mc:AlternateContent>
  <xr:revisionPtr revIDLastSave="0" documentId="13_ncr:1_{3E328A4C-4E01-45EF-93A7-3E1A8EEBC9EB}" xr6:coauthVersionLast="47" xr6:coauthVersionMax="47" xr10:uidLastSave="{00000000-0000-0000-0000-000000000000}"/>
  <bookViews>
    <workbookView xWindow="-120" yWindow="-120" windowWidth="25440" windowHeight="15390" tabRatio="710" xr2:uid="{00000000-000D-0000-FFFF-FFFF00000000}"/>
  </bookViews>
  <sheets>
    <sheet name="Feasibility Study for Suppliers" sheetId="31" r:id="rId1"/>
    <sheet name="Language" sheetId="29" state="hidden" r:id="rId2"/>
    <sheet name="Dropdown" sheetId="40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e1">#REF!</definedName>
    <definedName name="___e10">#REF!</definedName>
    <definedName name="___e2">#REF!</definedName>
    <definedName name="___e3">#REF!</definedName>
    <definedName name="___e4">#REF!</definedName>
    <definedName name="___e5">#REF!</definedName>
    <definedName name="___e6">#REF!</definedName>
    <definedName name="___e7">#REF!</definedName>
    <definedName name="___e8">#REF!</definedName>
    <definedName name="___e9">#REF!</definedName>
    <definedName name="___Ep1">#REF!</definedName>
    <definedName name="___Ep2">#REF!</definedName>
    <definedName name="___Ep3">#REF!</definedName>
    <definedName name="___Ep4">#REF!</definedName>
    <definedName name="___Ep5">#REF!</definedName>
    <definedName name="___Ep6">#REF!</definedName>
    <definedName name="___epg1">#REF!</definedName>
    <definedName name="___epg2">#REF!</definedName>
    <definedName name="___epg3">#REF!</definedName>
    <definedName name="___epg4">#REF!</definedName>
    <definedName name="___epg5">#REF!</definedName>
    <definedName name="___epg6">#REF!</definedName>
    <definedName name="___es1">#REF!</definedName>
    <definedName name="___es2">#REF!</definedName>
    <definedName name="___es3">#REF!</definedName>
    <definedName name="___es4">#REF!</definedName>
    <definedName name="___Li1">#REF!</definedName>
    <definedName name="___Li2">[1]Voreinstellungen!#REF!</definedName>
    <definedName name="___Re1">#REF!</definedName>
    <definedName name="___Re2">#REF!</definedName>
    <definedName name="__Bew1">[2]Tabellen!$C$8:$C$13</definedName>
    <definedName name="__e1">#REF!</definedName>
    <definedName name="__e10">#REF!</definedName>
    <definedName name="__e2">#REF!</definedName>
    <definedName name="__e3">#REF!</definedName>
    <definedName name="__e4">#REF!</definedName>
    <definedName name="__e5">#REF!</definedName>
    <definedName name="__e6">#REF!</definedName>
    <definedName name="__e7">#REF!</definedName>
    <definedName name="__e8">#REF!</definedName>
    <definedName name="__e9">#REF!</definedName>
    <definedName name="__Ep1">#REF!</definedName>
    <definedName name="__Ep2">#REF!</definedName>
    <definedName name="__Ep3">#REF!</definedName>
    <definedName name="__Ep4">#REF!</definedName>
    <definedName name="__Ep5">#REF!</definedName>
    <definedName name="__Ep6">#REF!</definedName>
    <definedName name="__epg1">#REF!</definedName>
    <definedName name="__epg2">#REF!</definedName>
    <definedName name="__epg3">#REF!</definedName>
    <definedName name="__epg4">#REF!</definedName>
    <definedName name="__epg5">#REF!</definedName>
    <definedName name="__epg6">#REF!</definedName>
    <definedName name="__es1">#REF!</definedName>
    <definedName name="__es2">#REF!</definedName>
    <definedName name="__es3">#REF!</definedName>
    <definedName name="__es4">#REF!</definedName>
    <definedName name="__Li1">#REF!</definedName>
    <definedName name="__Li2">[1]Voreinstellungen!#REF!</definedName>
    <definedName name="__Re1">#REF!</definedName>
    <definedName name="__Re2">#REF!</definedName>
    <definedName name="__RG2">[3]Auswahllisten!$C$21:$C$31</definedName>
    <definedName name="_1.1">#REF!</definedName>
    <definedName name="_1.2">#REF!</definedName>
    <definedName name="_1.3">#REF!</definedName>
    <definedName name="_1.4">#REF!</definedName>
    <definedName name="_1.5">#REF!</definedName>
    <definedName name="_1.6">#REF!</definedName>
    <definedName name="_10.1">#REF!</definedName>
    <definedName name="_10.2">#REF!</definedName>
    <definedName name="_10.3">#REF!</definedName>
    <definedName name="_10.4">#REF!</definedName>
    <definedName name="_10.5">#REF!</definedName>
    <definedName name="_11.1">#REF!</definedName>
    <definedName name="_11.2">#REF!</definedName>
    <definedName name="_11.3">#REF!</definedName>
    <definedName name="_11.4">#REF!</definedName>
    <definedName name="_11.5">#REF!</definedName>
    <definedName name="_11.6">#REF!</definedName>
    <definedName name="_11.7">#REF!</definedName>
    <definedName name="_12.1">#REF!</definedName>
    <definedName name="_12.2">#REF!</definedName>
    <definedName name="_12.3">#REF!</definedName>
    <definedName name="_12.4">#REF!</definedName>
    <definedName name="_13.1">#REF!</definedName>
    <definedName name="_13.2">#REF!</definedName>
    <definedName name="_13.3">#REF!</definedName>
    <definedName name="_13.4">#REF!</definedName>
    <definedName name="_13.5">#REF!</definedName>
    <definedName name="_13.6">#REF!</definedName>
    <definedName name="_13.7">#REF!</definedName>
    <definedName name="_14.1">#REF!</definedName>
    <definedName name="_14.2">#REF!</definedName>
    <definedName name="_14.3">#REF!</definedName>
    <definedName name="_14.4">#REF!</definedName>
    <definedName name="_14.5">#REF!</definedName>
    <definedName name="_14.6">#REF!</definedName>
    <definedName name="_14.7">#REF!</definedName>
    <definedName name="_15.1">#REF!</definedName>
    <definedName name="_15.2">#REF!</definedName>
    <definedName name="_15.3">#REF!</definedName>
    <definedName name="_15.4">#REF!</definedName>
    <definedName name="_15.5">#REF!</definedName>
    <definedName name="_15.6">#REF!</definedName>
    <definedName name="_16.1">#REF!</definedName>
    <definedName name="_16.2">#REF!</definedName>
    <definedName name="_16.3">#REF!</definedName>
    <definedName name="_16.4">#REF!</definedName>
    <definedName name="_16.5">#REF!</definedName>
    <definedName name="_17.1">#REF!</definedName>
    <definedName name="_17.2">#REF!</definedName>
    <definedName name="_17.3">#REF!</definedName>
    <definedName name="_17.4">#REF!</definedName>
    <definedName name="_18.1">#REF!</definedName>
    <definedName name="_18.2">#REF!</definedName>
    <definedName name="_18.3">#REF!</definedName>
    <definedName name="_18.4">#REF!</definedName>
    <definedName name="_19.1">#REF!</definedName>
    <definedName name="_19.2">#REF!</definedName>
    <definedName name="_19.3">#REF!</definedName>
    <definedName name="_19.4">#REF!</definedName>
    <definedName name="_19.5">#REF!</definedName>
    <definedName name="_19.6">#REF!</definedName>
    <definedName name="_2.1">#REF!</definedName>
    <definedName name="_2.2">#REF!</definedName>
    <definedName name="_2.3">#REF!</definedName>
    <definedName name="_2.4">#REF!</definedName>
    <definedName name="_2.5">#REF!</definedName>
    <definedName name="_2.6">#REF!</definedName>
    <definedName name="_20.1">#REF!</definedName>
    <definedName name="_20.2">#REF!</definedName>
    <definedName name="_20.3">#REF!</definedName>
    <definedName name="_20.4">#REF!</definedName>
    <definedName name="_21.1">#REF!</definedName>
    <definedName name="_21.2">#REF!</definedName>
    <definedName name="_21.3">#REF!</definedName>
    <definedName name="_21.4">#REF!</definedName>
    <definedName name="_21.5">#REF!</definedName>
    <definedName name="_22.1">#REF!</definedName>
    <definedName name="_22.2">#REF!</definedName>
    <definedName name="_22.3">#REF!</definedName>
    <definedName name="_22.4">#REF!</definedName>
    <definedName name="_22.5">#REF!</definedName>
    <definedName name="_22.6">#REF!</definedName>
    <definedName name="_3.1">#REF!</definedName>
    <definedName name="_3.2">#REF!</definedName>
    <definedName name="_3.3">#REF!</definedName>
    <definedName name="_3.4">#REF!</definedName>
    <definedName name="_4.1">#REF!</definedName>
    <definedName name="_4.2">#REF!</definedName>
    <definedName name="_4.3">#REF!</definedName>
    <definedName name="_4.4">#REF!</definedName>
    <definedName name="_4.5">#REF!</definedName>
    <definedName name="_4.6">#REF!</definedName>
    <definedName name="_4.7">#REF!</definedName>
    <definedName name="_5.1">#REF!</definedName>
    <definedName name="_5.2">#REF!</definedName>
    <definedName name="_5.3">#REF!</definedName>
    <definedName name="_5.4">#REF!</definedName>
    <definedName name="_6.1">#REF!</definedName>
    <definedName name="_6.2">#REF!</definedName>
    <definedName name="_6.3">#REF!</definedName>
    <definedName name="_6.4">#REF!</definedName>
    <definedName name="_7.1">#REF!</definedName>
    <definedName name="_7.2">#REF!</definedName>
    <definedName name="_7.3">#REF!</definedName>
    <definedName name="_7.4">#REF!</definedName>
    <definedName name="_7.5">#REF!</definedName>
    <definedName name="_8.1">#REF!</definedName>
    <definedName name="_8.2">#REF!</definedName>
    <definedName name="_8.3">#REF!</definedName>
    <definedName name="_8.4">#REF!</definedName>
    <definedName name="_8.5">#REF!</definedName>
    <definedName name="_8.6">#REF!</definedName>
    <definedName name="_8.7">#REF!</definedName>
    <definedName name="_9.1">#REF!</definedName>
    <definedName name="_9.2">#REF!</definedName>
    <definedName name="_9.3">#REF!</definedName>
    <definedName name="_9.4">#REF!</definedName>
    <definedName name="_9.5">#REF!</definedName>
    <definedName name="_9.6">#REF!</definedName>
    <definedName name="_9.7">#REF!</definedName>
    <definedName name="_Bew1">[2]Tabellen!$C$8:$C$13</definedName>
    <definedName name="_e1">#REF!</definedName>
    <definedName name="_e10">#REF!</definedName>
    <definedName name="_e2">#REF!</definedName>
    <definedName name="_e3">#REF!</definedName>
    <definedName name="_e4">#REF!</definedName>
    <definedName name="_e5">#REF!</definedName>
    <definedName name="_e6">#REF!</definedName>
    <definedName name="_e7">#REF!</definedName>
    <definedName name="_e8">#REF!</definedName>
    <definedName name="_e9">#REF!</definedName>
    <definedName name="_Ep1">#REF!</definedName>
    <definedName name="_Ep2">#REF!</definedName>
    <definedName name="_Ep3">#REF!</definedName>
    <definedName name="_Ep4">#REF!</definedName>
    <definedName name="_Ep5">#REF!</definedName>
    <definedName name="_Ep6">#REF!</definedName>
    <definedName name="_epg1">#REF!</definedName>
    <definedName name="_epg2">#REF!</definedName>
    <definedName name="_epg3">#REF!</definedName>
    <definedName name="_epg4">#REF!</definedName>
    <definedName name="_epg5">#REF!</definedName>
    <definedName name="_epg6">#REF!</definedName>
    <definedName name="_es1">#REF!</definedName>
    <definedName name="_es2">#REF!</definedName>
    <definedName name="_es3">#REF!</definedName>
    <definedName name="_es4">#REF!</definedName>
    <definedName name="_xlnm._FilterDatabase" localSheetId="1" hidden="1">Language!$A$3:$D$474</definedName>
    <definedName name="_Li1">#REF!</definedName>
    <definedName name="_Li2">[4]Voreinstellungen!#REF!</definedName>
    <definedName name="_Re1">#REF!</definedName>
    <definedName name="_Re2">#REF!</definedName>
    <definedName name="_RG2">[3]Auswahllisten!$C$21:$C$31</definedName>
    <definedName name="a">#REF!</definedName>
    <definedName name="Abstufung">[2]Tabellen!$E$9:$E$10</definedName>
    <definedName name="Abstufungsfeld">#REF!</definedName>
    <definedName name="Abt">#REF!</definedName>
    <definedName name="Abt_CA">#REF!</definedName>
    <definedName name="Abt_LA">#REF!</definedName>
    <definedName name="AbtBez">[4]Voreinstellungen!#REF!</definedName>
    <definedName name="anzahl">'[5]PWT Planung - PWT plan'!$O$1077:$O$1096</definedName>
    <definedName name="Anzahl2">[6]Berechnung!$D$8:$D$18</definedName>
    <definedName name="asedfasd">#REF!</definedName>
    <definedName name="AuditDatum">[7]Eingabe!$B$4</definedName>
    <definedName name="Auftrag_Nr.">[7]Eingabe!$B$3</definedName>
    <definedName name="Ausdruck">#REF!</definedName>
    <definedName name="Ausland">[3]Auswahllisten!#REF!</definedName>
    <definedName name="Berichtsnummer">[8]Deckblatt!#REF!</definedName>
    <definedName name="Besuchsdatum">#REF!</definedName>
    <definedName name="Bewertung">'[9]Restschmutz deu'!$K$41:$K$42</definedName>
    <definedName name="Block1">#REF!,#REF!,#REF!,#REF!,#REF!,#REF!</definedName>
    <definedName name="Block2">#REF!,#REF!,#REF!,#REF!,#REF!,#REF!</definedName>
    <definedName name="Block3">#REF!,#REF!,#REF!,#REF!,#REF!,#REF!</definedName>
    <definedName name="Block4">#REF!,#REF!,#REF!,#REF!,#REF!,#REF!</definedName>
    <definedName name="Block5">#REF!,#REF!,#REF!,#REF!,#REF!,#REF!</definedName>
    <definedName name="Block6">#REF!,#REF!,#REF!,#REF!,#REF!,#REF!,#REF!</definedName>
    <definedName name="Block7">#REF!,#REF!,#REF!,#REF!,#REF!,#REF!</definedName>
    <definedName name="CoAuditor">#REF!</definedName>
    <definedName name="days">[10]Listen!$A$2:$A$62</definedName>
    <definedName name="_xlnm.Print_Area" localSheetId="0">'Feasibility Study for Suppliers'!$A$1:$AR$103</definedName>
    <definedName name="DUNS_Nr">#REF!</definedName>
    <definedName name="ED_2">#REF!</definedName>
    <definedName name="ED_3">#REF!</definedName>
    <definedName name="ED_4">#REF!</definedName>
    <definedName name="ED_5">#REF!</definedName>
    <definedName name="ED_6">#REF!</definedName>
    <definedName name="ede">#REF!</definedName>
    <definedName name="EES">[11]Blatt2!#REF!,[11]Blatt2!#REF!</definedName>
    <definedName name="EGES">[11]Blatt2!#REF!</definedName>
    <definedName name="ek">#REF!</definedName>
    <definedName name="Element5">#REF!</definedName>
    <definedName name="element6">[2]Tabellen!$C$21:$AB$26</definedName>
    <definedName name="element7">#REF!</definedName>
    <definedName name="elementp3">[12]Bewertungsmatrix!$T$14:$X$14,[12]Bewertungsmatrix!$E$14:$I$14</definedName>
    <definedName name="elm">#REF!</definedName>
    <definedName name="EP">[11]Blatt2!#REF!</definedName>
    <definedName name="Ep_2">#REF!</definedName>
    <definedName name="Ep_3">#REF!</definedName>
    <definedName name="Ep_4">#REF!</definedName>
    <definedName name="Ep_5">#REF!</definedName>
    <definedName name="Ep_6">#REF!</definedName>
    <definedName name="epdp">#REF!</definedName>
    <definedName name="epdr">#REF!</definedName>
    <definedName name="epe">#REF!</definedName>
    <definedName name="epg">#REF!</definedName>
    <definedName name="epm">#REF!</definedName>
    <definedName name="epp">#REF!</definedName>
    <definedName name="epr">#REF!</definedName>
    <definedName name="epzp">#REF!</definedName>
    <definedName name="epzr">#REF!</definedName>
    <definedName name="EQF">#REF!</definedName>
    <definedName name="ergebnis1">#REF!</definedName>
    <definedName name="EU">[11]Blatt2!#REF!</definedName>
    <definedName name="ez">#REF!</definedName>
    <definedName name="Farbe">#REF!</definedName>
    <definedName name="FQF">[4]Voreinstellungen!#REF!</definedName>
    <definedName name="Funk8">[4]Eingabe!#REF!</definedName>
    <definedName name="gen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>#REF!</definedName>
    <definedName name="Klasse">[3]Auswahllisten!$G$21:$G$23</definedName>
    <definedName name="kopie">#REF!</definedName>
    <definedName name="Länder">[3]Auswahllisten!$O$1:$O$221</definedName>
    <definedName name="Leadauditor">#REF!</definedName>
    <definedName name="li0">#REF!</definedName>
    <definedName name="Lief_Ort">#REF!</definedName>
    <definedName name="Lief_PLZ">#REF!</definedName>
    <definedName name="Lief_Str">#REF!</definedName>
    <definedName name="Lief_Unterschr">#REF!</definedName>
    <definedName name="Lieferant">#REF!</definedName>
    <definedName name="Lieferantennummer">#REF!</definedName>
    <definedName name="LieferantNr">#REF!</definedName>
    <definedName name="Liste">#REF!</definedName>
    <definedName name="ListeFQF">#REF!</definedName>
    <definedName name="mm_Berner">[3]Auswahllisten!#REF!</definedName>
    <definedName name="mm_Bruns">[3]Auswahllisten!#REF!</definedName>
    <definedName name="mm_Holzinger">[3]Auswahllisten!#REF!</definedName>
    <definedName name="mm_Kleinhans">[3]Auswahllisten!#REF!</definedName>
    <definedName name="mm_Kunz">[3]Auswahllisten!#REF!</definedName>
    <definedName name="mm_roth">[3]Auswahllisten!#REF!</definedName>
    <definedName name="namen4">[3]Auswahllisten!$B$3:$B$16</definedName>
    <definedName name="Neu">#REF!</definedName>
    <definedName name="PA">#REF!,#REF!,#REF!,#REF!,#REF!,#REF!,#REF!,#REF!,#REF!,#REF!,#REF!,#REF!,#REF!,#REF!,#REF!,#REF!,#REF!,#REF!</definedName>
    <definedName name="ProdGr_ProzSchrA">[4]Eingabe!#REF!</definedName>
    <definedName name="ProdGrA">[4]Eingabe!#REF!</definedName>
    <definedName name="ProdGrNrA">[4]Eingabe!#REF!</definedName>
    <definedName name="Produkt">[7]Eingabe!$B$2</definedName>
    <definedName name="Prozess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>#REF!</definedName>
    <definedName name="PrSchr10">#REF!</definedName>
    <definedName name="PrSchr2">#REF!</definedName>
    <definedName name="PrSchr3">#REF!</definedName>
    <definedName name="PrSchr4">#REF!</definedName>
    <definedName name="PrSchr5">#REF!</definedName>
    <definedName name="PrSchr6">#REF!</definedName>
    <definedName name="PrSchr7">#REF!</definedName>
    <definedName name="PrSchr8">#REF!</definedName>
    <definedName name="PrSchr9">#REF!</definedName>
    <definedName name="PrSchrNr1">#REF!</definedName>
    <definedName name="PrSchrNr10">#REF!</definedName>
    <definedName name="PrSchrNr2">#REF!</definedName>
    <definedName name="PrSchrNr3">#REF!</definedName>
    <definedName name="PrSchrNr4">#REF!</definedName>
    <definedName name="PrSchrNr5">#REF!</definedName>
    <definedName name="PrSchrNr6">#REF!</definedName>
    <definedName name="PrSchrNr7">#REF!</definedName>
    <definedName name="PrSchrNr8">#REF!</definedName>
    <definedName name="PrSchrNr9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>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>#REF!</definedName>
    <definedName name="Stufe">#REF!</definedName>
    <definedName name="SumA2">#REF!</definedName>
    <definedName name="SumB2">#REF!</definedName>
    <definedName name="SumC2">#REF!</definedName>
    <definedName name="tage">#REF!</definedName>
    <definedName name="Teil5">[4]Eingabe!#REF!</definedName>
    <definedName name="Teile">#REF!</definedName>
    <definedName name="Teile99">#REF!</definedName>
    <definedName name="Teileprüfung">[13]Listen!$F$2:$F$19</definedName>
    <definedName name="U_Bez_Re">[7]Voreinstellungen!$C$5</definedName>
    <definedName name="U_Name_Li">[7]Voreinstellungen!$B$4</definedName>
    <definedName name="U_Name_Re">[7]Voreinstellungen!$B$5</definedName>
    <definedName name="Uhrzeit">#REF!</definedName>
    <definedName name="WerteListe">#REF!</definedName>
    <definedName name="wo">#REF!</definedName>
    <definedName name="YN">'[5]PWT Planung - PWT plan'!$O$1074:$O$1075</definedName>
    <definedName name="Z.1">#REF!</definedName>
    <definedName name="Z.2">#REF!</definedName>
    <definedName name="Z.3">#REF!</definedName>
    <definedName name="Z.4">#REF!</definedName>
    <definedName name="Z.5">#REF!</definedName>
    <definedName name="Z_0ECFC283_6C76_4A57_917B_789BF8438788_.wvu.Cols" localSheetId="0" hidden="1">'Feasibility Study for Suppliers'!$AS:$AS</definedName>
    <definedName name="Z_0ECFC283_6C76_4A57_917B_789BF8438788_.wvu.FilterData" localSheetId="1" hidden="1">Language!$A$3:$D$388</definedName>
    <definedName name="Z_0ECFC283_6C76_4A57_917B_789BF8438788_.wvu.PrintArea" localSheetId="0" hidden="1">'Feasibility Study for Suppliers'!#REF!</definedName>
    <definedName name="Z_C900F847_122E_409D_83D7_7CAC46499E31_.wvu.Cols" localSheetId="0" hidden="1">'Feasibility Study for Suppliers'!$AS:$AS</definedName>
    <definedName name="Z_C900F847_122E_409D_83D7_7CAC46499E31_.wvu.FilterData" localSheetId="1" hidden="1">Language!$A$3:$D$388</definedName>
    <definedName name="Z_C900F847_122E_409D_83D7_7CAC46499E31_.wvu.PrintArea" localSheetId="0" hidden="1">'Feasibility Study for Suppliers'!#REF!</definedName>
    <definedName name="Z_F936914E_BBEC_4C05_A523_B3629D409799_.wvu.Cols" localSheetId="0" hidden="1">'Feasibility Study for Suppliers'!$AS:$AS</definedName>
    <definedName name="Z_F936914E_BBEC_4C05_A523_B3629D409799_.wvu.FilterData" localSheetId="1" hidden="1">Language!$A$3:$D$388</definedName>
    <definedName name="Z_F936914E_BBEC_4C05_A523_B3629D409799_.wvu.PrintArea" localSheetId="0" hidden="1">'Feasibility Study for Suppliers'!#REF!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31" l="1"/>
  <c r="AW60" i="31"/>
  <c r="AV60" i="31"/>
  <c r="AV10" i="31"/>
  <c r="AX10" i="31"/>
  <c r="AX51" i="31" l="1"/>
  <c r="AW51" i="31"/>
  <c r="AV51" i="31"/>
  <c r="AX39" i="31"/>
  <c r="AX33" i="31"/>
  <c r="AV27" i="31" l="1"/>
  <c r="AV24" i="31"/>
  <c r="AW27" i="31"/>
  <c r="AW24" i="31"/>
  <c r="AW21" i="31"/>
  <c r="AX60" i="31"/>
  <c r="AX65" i="31" l="1"/>
  <c r="AX57" i="31"/>
  <c r="AX54" i="31"/>
  <c r="AX48" i="31"/>
  <c r="AX45" i="31"/>
  <c r="AX42" i="31"/>
  <c r="AX36" i="31"/>
  <c r="AX30" i="31"/>
  <c r="AX27" i="31"/>
  <c r="AX24" i="31"/>
  <c r="AX21" i="31"/>
  <c r="AX18" i="31"/>
  <c r="AX15" i="31"/>
  <c r="AW48" i="31"/>
  <c r="AW36" i="31"/>
  <c r="AW18" i="31"/>
  <c r="AW15" i="31"/>
  <c r="AV48" i="31"/>
  <c r="AV36" i="31"/>
  <c r="AV18" i="31"/>
  <c r="AV15" i="31"/>
  <c r="AV70" i="31" l="1"/>
  <c r="AW70" i="31"/>
  <c r="AX70" i="31"/>
  <c r="D693" i="29" l="1"/>
  <c r="D694" i="29"/>
  <c r="D695" i="29"/>
  <c r="D696" i="29"/>
  <c r="D697" i="29"/>
  <c r="D698" i="29"/>
  <c r="D699" i="29"/>
  <c r="D700" i="29"/>
  <c r="D701" i="29"/>
  <c r="D702" i="29"/>
  <c r="D703" i="29"/>
  <c r="D704" i="29"/>
  <c r="D705" i="29"/>
  <c r="D706" i="29"/>
  <c r="D707" i="29"/>
  <c r="D708" i="29"/>
  <c r="D709" i="29"/>
  <c r="D710" i="29"/>
  <c r="D711" i="29"/>
  <c r="D712" i="29"/>
  <c r="D713" i="29"/>
  <c r="D714" i="29"/>
  <c r="D715" i="29"/>
  <c r="D716" i="29"/>
  <c r="D717" i="29"/>
  <c r="D718" i="29"/>
  <c r="D719" i="29"/>
  <c r="D720" i="29"/>
  <c r="D721" i="29"/>
  <c r="D722" i="29"/>
  <c r="D723" i="29"/>
  <c r="D724" i="29"/>
  <c r="D725" i="29"/>
  <c r="D726" i="29"/>
  <c r="D727" i="29"/>
  <c r="D728" i="29"/>
  <c r="D729" i="29"/>
  <c r="D730" i="29"/>
  <c r="D731" i="29"/>
  <c r="D732" i="29"/>
  <c r="D733" i="29"/>
  <c r="D734" i="29"/>
  <c r="D735" i="29"/>
  <c r="D736" i="29"/>
  <c r="D737" i="29"/>
  <c r="D738" i="29"/>
  <c r="D739" i="29"/>
  <c r="D740" i="29"/>
  <c r="D741" i="29"/>
  <c r="D742" i="29"/>
  <c r="D743" i="29"/>
  <c r="D744" i="29"/>
  <c r="D745" i="29"/>
  <c r="D746" i="29"/>
  <c r="D747" i="29"/>
  <c r="D748" i="29"/>
  <c r="D749" i="29"/>
  <c r="D750" i="29"/>
  <c r="D751" i="29"/>
  <c r="D752" i="29"/>
  <c r="D753" i="29"/>
  <c r="D754" i="29"/>
  <c r="D755" i="29"/>
  <c r="D756" i="29"/>
  <c r="D757" i="29"/>
  <c r="D758" i="29"/>
  <c r="D759" i="29"/>
  <c r="D760" i="29"/>
  <c r="D761" i="29"/>
  <c r="D762" i="29"/>
  <c r="D763" i="29"/>
  <c r="D764" i="29"/>
  <c r="D765" i="29"/>
  <c r="D766" i="29"/>
  <c r="D767" i="29"/>
  <c r="D768" i="29"/>
  <c r="D769" i="29"/>
  <c r="D770" i="29"/>
  <c r="D771" i="29"/>
  <c r="D772" i="29"/>
  <c r="D773" i="29"/>
  <c r="D774" i="29"/>
  <c r="D775" i="29"/>
  <c r="D776" i="29"/>
  <c r="D777" i="29"/>
  <c r="D778" i="29"/>
  <c r="D779" i="29"/>
  <c r="D780" i="29"/>
  <c r="D781" i="29"/>
  <c r="D782" i="29"/>
  <c r="D783" i="29"/>
  <c r="D784" i="29"/>
  <c r="D785" i="29"/>
  <c r="D786" i="29"/>
  <c r="D787" i="29"/>
  <c r="D788" i="29"/>
  <c r="D789" i="29"/>
  <c r="D790" i="29"/>
  <c r="D791" i="29"/>
  <c r="D792" i="29"/>
  <c r="D793" i="29"/>
  <c r="D794" i="29"/>
  <c r="D795" i="29"/>
  <c r="D796" i="29"/>
  <c r="D797" i="29"/>
  <c r="D798" i="29"/>
  <c r="D799" i="29"/>
  <c r="D800" i="29"/>
  <c r="D801" i="29"/>
  <c r="D802" i="29"/>
  <c r="D803" i="29"/>
  <c r="D804" i="29"/>
  <c r="D805" i="29"/>
  <c r="D806" i="29"/>
  <c r="D807" i="29"/>
  <c r="D808" i="29"/>
  <c r="D809" i="29"/>
  <c r="D810" i="29"/>
  <c r="D811" i="29"/>
  <c r="D812" i="29"/>
  <c r="D813" i="29"/>
  <c r="D814" i="29"/>
  <c r="D815" i="29"/>
  <c r="D816" i="29"/>
  <c r="D817" i="29"/>
  <c r="D818" i="29"/>
  <c r="D819" i="29"/>
  <c r="D820" i="29"/>
  <c r="D821" i="29"/>
  <c r="D822" i="29"/>
  <c r="D823" i="29"/>
  <c r="AU3" i="31" l="1"/>
  <c r="D1" i="29" s="1"/>
  <c r="D670" i="29" l="1"/>
  <c r="D42" i="31" s="1"/>
  <c r="D676" i="29"/>
  <c r="D62" i="31" s="1"/>
  <c r="D691" i="29"/>
  <c r="D692" i="29"/>
  <c r="B76" i="31" s="1"/>
  <c r="D190" i="29"/>
  <c r="D690" i="29"/>
  <c r="D659" i="29"/>
  <c r="D660" i="29"/>
  <c r="D682" i="29"/>
  <c r="D65" i="31" s="1"/>
  <c r="D686" i="29"/>
  <c r="G70" i="31" s="1"/>
  <c r="D683" i="29"/>
  <c r="D70" i="31" s="1"/>
  <c r="D687" i="29"/>
  <c r="G71" i="31" s="1"/>
  <c r="D684" i="29"/>
  <c r="D71" i="31" s="1"/>
  <c r="D688" i="29"/>
  <c r="G72" i="31" s="1"/>
  <c r="D685" i="29"/>
  <c r="D72" i="31" s="1"/>
  <c r="D689" i="29"/>
  <c r="D653" i="29"/>
  <c r="D657" i="29"/>
  <c r="B77" i="31" s="1"/>
  <c r="D662" i="29"/>
  <c r="D666" i="29"/>
  <c r="D24" i="31" s="1"/>
  <c r="D671" i="29"/>
  <c r="D48" i="31" s="1"/>
  <c r="D675" i="29"/>
  <c r="D60" i="31" s="1"/>
  <c r="D680" i="29"/>
  <c r="A80" i="31" s="1"/>
  <c r="D654" i="29"/>
  <c r="D658" i="29"/>
  <c r="D51" i="31" s="1"/>
  <c r="D663" i="29"/>
  <c r="D15" i="31" s="1"/>
  <c r="D667" i="29"/>
  <c r="D27" i="31" s="1"/>
  <c r="D672" i="29"/>
  <c r="D45" i="31" s="1"/>
  <c r="D677" i="29"/>
  <c r="D63" i="31" s="1"/>
  <c r="D681" i="29"/>
  <c r="D655" i="29"/>
  <c r="A1" i="31" s="1"/>
  <c r="D33" i="31"/>
  <c r="D664" i="29"/>
  <c r="D18" i="31" s="1"/>
  <c r="D668" i="29"/>
  <c r="D30" i="31" s="1"/>
  <c r="D673" i="29"/>
  <c r="D54" i="31" s="1"/>
  <c r="D678" i="29"/>
  <c r="D74" i="31" s="1"/>
  <c r="D656" i="29"/>
  <c r="B78" i="31" s="1"/>
  <c r="D661" i="29"/>
  <c r="D36" i="31" s="1"/>
  <c r="D665" i="29"/>
  <c r="D21" i="31" s="1"/>
  <c r="D669" i="29"/>
  <c r="D39" i="31" s="1"/>
  <c r="D674" i="29"/>
  <c r="D57" i="31" s="1"/>
  <c r="D679" i="29"/>
  <c r="D650" i="29"/>
  <c r="D651" i="29"/>
  <c r="D652" i="29"/>
  <c r="D386" i="29"/>
  <c r="D189" i="29"/>
  <c r="D13" i="29"/>
  <c r="D19" i="29"/>
  <c r="D27" i="29"/>
  <c r="D39" i="29"/>
  <c r="D44" i="29"/>
  <c r="D52" i="29"/>
  <c r="D55" i="29"/>
  <c r="D64" i="29"/>
  <c r="D75" i="29"/>
  <c r="D90" i="29"/>
  <c r="D98" i="29"/>
  <c r="D106" i="29"/>
  <c r="D115" i="29"/>
  <c r="D121" i="29"/>
  <c r="D124" i="29"/>
  <c r="D128" i="29"/>
  <c r="D137" i="29"/>
  <c r="D141" i="29"/>
  <c r="D158" i="29"/>
  <c r="D164" i="29"/>
  <c r="D170" i="29"/>
  <c r="D571" i="29"/>
  <c r="D176" i="29"/>
  <c r="D180" i="29"/>
  <c r="D193" i="29"/>
  <c r="D202" i="29"/>
  <c r="A99" i="31" s="1"/>
  <c r="D206" i="29"/>
  <c r="D211" i="29"/>
  <c r="D221" i="29"/>
  <c r="D225" i="29"/>
  <c r="D230" i="29"/>
  <c r="D235" i="29"/>
  <c r="D239" i="29"/>
  <c r="D245" i="29"/>
  <c r="D267" i="29"/>
  <c r="D272" i="29"/>
  <c r="D277" i="29"/>
  <c r="D259" i="29"/>
  <c r="D501" i="29"/>
  <c r="D306" i="29"/>
  <c r="D312" i="29"/>
  <c r="D317" i="29"/>
  <c r="D320" i="29"/>
  <c r="D326" i="29"/>
  <c r="D332" i="29"/>
  <c r="D340" i="29"/>
  <c r="D348" i="29"/>
  <c r="D352" i="29"/>
  <c r="D357" i="29"/>
  <c r="D364" i="29"/>
  <c r="D370" i="29"/>
  <c r="D374" i="29"/>
  <c r="D378" i="29"/>
  <c r="D383" i="29"/>
  <c r="A6" i="31" s="1"/>
  <c r="D388" i="29"/>
  <c r="D395" i="29"/>
  <c r="D399" i="29"/>
  <c r="D406" i="29"/>
  <c r="D410" i="29"/>
  <c r="D421" i="29"/>
  <c r="D426" i="29"/>
  <c r="D432" i="29"/>
  <c r="D443" i="29"/>
  <c r="D448" i="29"/>
  <c r="D457" i="29"/>
  <c r="D473" i="29"/>
  <c r="D451" i="29"/>
  <c r="D495" i="29"/>
  <c r="D500" i="29"/>
  <c r="D510" i="29"/>
  <c r="D517" i="29"/>
  <c r="D60" i="29"/>
  <c r="D30" i="29"/>
  <c r="D16" i="29"/>
  <c r="D20" i="29"/>
  <c r="D28" i="29"/>
  <c r="D40" i="29"/>
  <c r="D45" i="29"/>
  <c r="D49" i="29"/>
  <c r="D56" i="29"/>
  <c r="D63" i="29"/>
  <c r="D72" i="29"/>
  <c r="D80" i="29"/>
  <c r="D92" i="29"/>
  <c r="D100" i="29"/>
  <c r="D433" i="29"/>
  <c r="D117" i="29"/>
  <c r="D122" i="29"/>
  <c r="D125" i="29"/>
  <c r="D131" i="29"/>
  <c r="D138" i="29"/>
  <c r="D149" i="29"/>
  <c r="D160" i="29"/>
  <c r="D165" i="29"/>
  <c r="D99" i="29"/>
  <c r="D172" i="29"/>
  <c r="D177" i="29"/>
  <c r="D181" i="29"/>
  <c r="D194" i="29"/>
  <c r="D203" i="29"/>
  <c r="X6" i="31" s="1"/>
  <c r="D208" i="29"/>
  <c r="D216" i="29"/>
  <c r="D222" i="29"/>
  <c r="D226" i="29"/>
  <c r="D231" i="29"/>
  <c r="D238" i="29"/>
  <c r="D242" i="29"/>
  <c r="D254" i="29"/>
  <c r="D269" i="29"/>
  <c r="D273" i="29"/>
  <c r="D283" i="29"/>
  <c r="D290" i="29"/>
  <c r="D303" i="29"/>
  <c r="D307" i="29"/>
  <c r="D313" i="29"/>
  <c r="D318" i="29"/>
  <c r="D324" i="29"/>
  <c r="D327" i="29"/>
  <c r="D333" i="29"/>
  <c r="A10" i="31" s="1"/>
  <c r="D341" i="29"/>
  <c r="D347" i="29"/>
  <c r="D353" i="29"/>
  <c r="D360" i="29"/>
  <c r="D365" i="29"/>
  <c r="D371" i="29"/>
  <c r="D372" i="29"/>
  <c r="D380" i="29"/>
  <c r="D384" i="29"/>
  <c r="D389" i="29"/>
  <c r="D400" i="29"/>
  <c r="D405" i="29"/>
  <c r="D411" i="29"/>
  <c r="D422" i="29"/>
  <c r="D427" i="29"/>
  <c r="D436" i="29"/>
  <c r="D444" i="29"/>
  <c r="D449" i="29"/>
  <c r="D458" i="29"/>
  <c r="D482" i="29"/>
  <c r="D485" i="29"/>
  <c r="D496" i="29"/>
  <c r="D502" i="29"/>
  <c r="D511" i="29"/>
  <c r="D518" i="29"/>
  <c r="D555" i="29"/>
  <c r="D528" i="29"/>
  <c r="D532" i="29"/>
  <c r="D537" i="29"/>
  <c r="D379" i="29"/>
  <c r="D545" i="29"/>
  <c r="D560" i="29"/>
  <c r="D566" i="29"/>
  <c r="D570" i="29"/>
  <c r="D580" i="29"/>
  <c r="D587" i="29"/>
  <c r="D62" i="29"/>
  <c r="D29" i="29"/>
  <c r="D17" i="29"/>
  <c r="D21" i="29"/>
  <c r="D26" i="29"/>
  <c r="D42" i="29"/>
  <c r="D428" i="29"/>
  <c r="D53" i="29"/>
  <c r="D57" i="29"/>
  <c r="D65" i="29"/>
  <c r="D73" i="29"/>
  <c r="D82" i="29"/>
  <c r="D93" i="29"/>
  <c r="D104" i="29"/>
  <c r="D572" i="29"/>
  <c r="D118" i="29"/>
  <c r="D97" i="29"/>
  <c r="D126" i="29"/>
  <c r="D132" i="29"/>
  <c r="D280" i="29"/>
  <c r="D152" i="29"/>
  <c r="D161" i="29"/>
  <c r="D166" i="29"/>
  <c r="D6" i="29"/>
  <c r="D174" i="29"/>
  <c r="D178" i="29"/>
  <c r="D187" i="29"/>
  <c r="D197" i="29"/>
  <c r="D204" i="29"/>
  <c r="D207" i="29"/>
  <c r="D218" i="29"/>
  <c r="D223" i="29"/>
  <c r="D228" i="29"/>
  <c r="D232" i="29"/>
  <c r="D236" i="29"/>
  <c r="D243" i="29"/>
  <c r="D255" i="29"/>
  <c r="D270" i="29"/>
  <c r="D275" i="29"/>
  <c r="D284" i="29"/>
  <c r="D300" i="29"/>
  <c r="D304" i="29"/>
  <c r="D308" i="29"/>
  <c r="D314" i="29"/>
  <c r="D319" i="29"/>
  <c r="D321" i="29"/>
  <c r="D330" i="29"/>
  <c r="D337" i="29"/>
  <c r="D201" i="29"/>
  <c r="D349" i="29"/>
  <c r="D354" i="29"/>
  <c r="D361" i="29"/>
  <c r="D366" i="29"/>
  <c r="D367" i="29"/>
  <c r="D376" i="29"/>
  <c r="D381" i="29"/>
  <c r="D385" i="29"/>
  <c r="D390" i="29"/>
  <c r="D394" i="29"/>
  <c r="D401" i="29"/>
  <c r="D407" i="29"/>
  <c r="D412" i="29"/>
  <c r="D423" i="29"/>
  <c r="D430" i="29"/>
  <c r="D437" i="29"/>
  <c r="D446" i="29"/>
  <c r="D455" i="29"/>
  <c r="A12" i="31" s="1"/>
  <c r="D456" i="29"/>
  <c r="D450" i="29"/>
  <c r="D493" i="29"/>
  <c r="D497" i="29"/>
  <c r="D504" i="29"/>
  <c r="D512" i="29"/>
  <c r="D520" i="29"/>
  <c r="D556" i="29"/>
  <c r="D529" i="29"/>
  <c r="D533" i="29"/>
  <c r="D538" i="29"/>
  <c r="D541" i="29"/>
  <c r="D547" i="29"/>
  <c r="D563" i="29"/>
  <c r="D567" i="29"/>
  <c r="D573" i="29"/>
  <c r="D61" i="29"/>
  <c r="D7" i="29"/>
  <c r="D18" i="29"/>
  <c r="D24" i="29"/>
  <c r="D38" i="29"/>
  <c r="D43" i="29"/>
  <c r="D51" i="29"/>
  <c r="D54" i="29"/>
  <c r="D59" i="29"/>
  <c r="D67" i="29"/>
  <c r="D74" i="29"/>
  <c r="D89" i="29"/>
  <c r="D434" i="29"/>
  <c r="D105" i="29"/>
  <c r="D114" i="29"/>
  <c r="D119" i="29"/>
  <c r="D4" i="29"/>
  <c r="D127" i="29"/>
  <c r="D134" i="29"/>
  <c r="D139" i="29"/>
  <c r="D153" i="29"/>
  <c r="D429" i="29"/>
  <c r="D169" i="29"/>
  <c r="D163" i="29"/>
  <c r="D175" i="29"/>
  <c r="D179" i="29"/>
  <c r="D191" i="29"/>
  <c r="D198" i="29"/>
  <c r="D205" i="29"/>
  <c r="D209" i="29"/>
  <c r="D220" i="29"/>
  <c r="D224" i="29"/>
  <c r="D229" i="29"/>
  <c r="D233" i="29"/>
  <c r="D237" i="29"/>
  <c r="D244" i="29"/>
  <c r="D266" i="29"/>
  <c r="D271" i="29"/>
  <c r="D276" i="29"/>
  <c r="D286" i="29"/>
  <c r="D301" i="29"/>
  <c r="D305" i="29"/>
  <c r="D309" i="29"/>
  <c r="D316" i="29"/>
  <c r="D323" i="29"/>
  <c r="D325" i="29"/>
  <c r="D331" i="29"/>
  <c r="D338" i="29"/>
  <c r="D346" i="29"/>
  <c r="D351" i="29"/>
  <c r="D355" i="29"/>
  <c r="D362" i="29"/>
  <c r="D369" i="29"/>
  <c r="D373" i="29"/>
  <c r="D377" i="29"/>
  <c r="D382" i="29"/>
  <c r="D387" i="29"/>
  <c r="D393" i="29"/>
  <c r="D397" i="29"/>
  <c r="D404" i="29"/>
  <c r="D409" i="29"/>
  <c r="D420" i="29"/>
  <c r="D425" i="29"/>
  <c r="D431" i="29"/>
  <c r="D442" i="29"/>
  <c r="D447" i="29"/>
  <c r="D445" i="29"/>
  <c r="D470" i="29"/>
  <c r="D483" i="29"/>
  <c r="D494" i="29"/>
  <c r="D499" i="29"/>
  <c r="D508" i="29"/>
  <c r="D514" i="29"/>
  <c r="D525" i="29"/>
  <c r="D557" i="29"/>
  <c r="D530" i="29"/>
  <c r="D534" i="29"/>
  <c r="D539" i="29"/>
  <c r="D542" i="29"/>
  <c r="D551" i="29"/>
  <c r="D564" i="29"/>
  <c r="D554" i="29"/>
  <c r="D540" i="29"/>
  <c r="D568" i="29"/>
  <c r="D581" i="29"/>
  <c r="D591" i="29"/>
  <c r="D597" i="29"/>
  <c r="D601" i="29"/>
  <c r="D608" i="29"/>
  <c r="D613" i="29"/>
  <c r="D624" i="29"/>
  <c r="D120" i="29"/>
  <c r="D515" i="29"/>
  <c r="D334" i="29"/>
  <c r="D315" i="29"/>
  <c r="D521" i="29"/>
  <c r="D129" i="29"/>
  <c r="D185" i="29"/>
  <c r="D86" i="29"/>
  <c r="D5" i="29"/>
  <c r="D91" i="29"/>
  <c r="D159" i="29"/>
  <c r="D167" i="29"/>
  <c r="D582" i="29"/>
  <c r="D9" i="29"/>
  <c r="D182" i="29"/>
  <c r="D506" i="29"/>
  <c r="D603" i="29"/>
  <c r="D184" i="29"/>
  <c r="D490" i="29"/>
  <c r="D509" i="29"/>
  <c r="D240" i="29"/>
  <c r="D339" i="29"/>
  <c r="D130" i="29"/>
  <c r="D111" i="29"/>
  <c r="D227" i="29"/>
  <c r="D424" i="29"/>
  <c r="D625" i="29"/>
  <c r="D634" i="29"/>
  <c r="D196" i="29"/>
  <c r="D577" i="29"/>
  <c r="AF6" i="31" s="1"/>
  <c r="D527" i="29"/>
  <c r="D268" i="29"/>
  <c r="D630" i="29"/>
  <c r="D186" i="29"/>
  <c r="D343" i="29"/>
  <c r="D199" i="29"/>
  <c r="D452" i="29"/>
  <c r="D513" i="29"/>
  <c r="D414" i="29"/>
  <c r="D418" i="29"/>
  <c r="D32" i="29"/>
  <c r="D10" i="29"/>
  <c r="D619" i="29"/>
  <c r="D258" i="29"/>
  <c r="D635" i="29"/>
  <c r="D402" i="29"/>
  <c r="D279" i="29"/>
  <c r="D81" i="29"/>
  <c r="D439" i="29"/>
  <c r="D11" i="29"/>
  <c r="D299" i="29"/>
  <c r="D523" i="29"/>
  <c r="D264" i="29"/>
  <c r="D256" i="29"/>
  <c r="D260" i="29"/>
  <c r="D646" i="29"/>
  <c r="D248" i="29"/>
  <c r="D294" i="29"/>
  <c r="D408" i="29"/>
  <c r="D83" i="29"/>
  <c r="D562" i="29"/>
  <c r="D474" i="29"/>
  <c r="D478" i="29"/>
  <c r="D278" i="29"/>
  <c r="D464" i="29"/>
  <c r="D468" i="29"/>
  <c r="D618" i="29"/>
  <c r="D295" i="29"/>
  <c r="D95" i="29"/>
  <c r="D213" i="29"/>
  <c r="D526" i="29"/>
  <c r="D543" i="29"/>
  <c r="D569" i="29"/>
  <c r="D585" i="29"/>
  <c r="D592" i="29"/>
  <c r="D598" i="29"/>
  <c r="D602" i="29"/>
  <c r="D609" i="29"/>
  <c r="D620" i="29"/>
  <c r="D627" i="29"/>
  <c r="D643" i="29"/>
  <c r="D188" i="29"/>
  <c r="D616" i="29"/>
  <c r="D23" i="29"/>
  <c r="D14" i="29"/>
  <c r="D553" i="29"/>
  <c r="D459" i="29"/>
  <c r="D282" i="29"/>
  <c r="D310" i="29"/>
  <c r="D336" i="29"/>
  <c r="D287" i="29"/>
  <c r="D356" i="29"/>
  <c r="D561" i="29"/>
  <c r="D234" i="29"/>
  <c r="D69" i="29"/>
  <c r="D48" i="29"/>
  <c r="D546" i="29"/>
  <c r="D102" i="29"/>
  <c r="D274" i="29"/>
  <c r="D492" i="29"/>
  <c r="D550" i="29"/>
  <c r="D253" i="29"/>
  <c r="D368" i="29"/>
  <c r="D590" i="29"/>
  <c r="D123" i="29"/>
  <c r="D302" i="29"/>
  <c r="D503" i="29"/>
  <c r="D641" i="29"/>
  <c r="D640" i="29"/>
  <c r="D322" i="29"/>
  <c r="D633" i="29"/>
  <c r="D623" i="29"/>
  <c r="D150" i="29"/>
  <c r="D629" i="29"/>
  <c r="D544" i="29"/>
  <c r="D639" i="29"/>
  <c r="D146" i="29"/>
  <c r="D88" i="29"/>
  <c r="D215" i="29"/>
  <c r="D415" i="29"/>
  <c r="D36" i="29"/>
  <c r="D33" i="29"/>
  <c r="D579" i="29"/>
  <c r="D25" i="29"/>
  <c r="D210" i="29"/>
  <c r="D110" i="29"/>
  <c r="D101" i="29"/>
  <c r="D644" i="29"/>
  <c r="D350" i="29"/>
  <c r="D440" i="29"/>
  <c r="D438" i="29"/>
  <c r="D171" i="29"/>
  <c r="D558" i="29"/>
  <c r="D265" i="29"/>
  <c r="D263" i="29"/>
  <c r="D183" i="29"/>
  <c r="D76" i="29"/>
  <c r="D247" i="29"/>
  <c r="D70" i="29"/>
  <c r="D252" i="29"/>
  <c r="D292" i="29"/>
  <c r="D472" i="29"/>
  <c r="D475" i="29"/>
  <c r="D479" i="29"/>
  <c r="D461" i="29"/>
  <c r="D465" i="29"/>
  <c r="D296" i="29"/>
  <c r="D241" i="29"/>
  <c r="D453" i="29"/>
  <c r="D151" i="29"/>
  <c r="D136" i="29"/>
  <c r="D531" i="29"/>
  <c r="D552" i="29"/>
  <c r="D575" i="29"/>
  <c r="D586" i="29"/>
  <c r="D593" i="29"/>
  <c r="D599" i="29"/>
  <c r="D605" i="29"/>
  <c r="D610" i="29"/>
  <c r="D621" i="29"/>
  <c r="D628" i="29"/>
  <c r="D647" i="29"/>
  <c r="D135" i="29"/>
  <c r="D403" i="29"/>
  <c r="D50" i="29"/>
  <c r="D94" i="29"/>
  <c r="D112" i="29"/>
  <c r="D498" i="29"/>
  <c r="D144" i="29"/>
  <c r="D212" i="29"/>
  <c r="D335" i="29"/>
  <c r="D435" i="29"/>
  <c r="D214" i="29"/>
  <c r="D113" i="29"/>
  <c r="D192" i="29"/>
  <c r="D460" i="29"/>
  <c r="D486" i="29"/>
  <c r="D311" i="29"/>
  <c r="D519" i="29"/>
  <c r="D548" i="29"/>
  <c r="D487" i="29"/>
  <c r="D645" i="29"/>
  <c r="D47" i="29"/>
  <c r="D617" i="29"/>
  <c r="D68" i="29"/>
  <c r="D142" i="29"/>
  <c r="D329" i="29"/>
  <c r="A8" i="31" s="1"/>
  <c r="D535" i="29"/>
  <c r="D143" i="29"/>
  <c r="D41" i="29"/>
  <c r="D471" i="29"/>
  <c r="D328" i="29"/>
  <c r="D574" i="29"/>
  <c r="D78" i="29"/>
  <c r="D281" i="29"/>
  <c r="D524" i="29"/>
  <c r="D612" i="29"/>
  <c r="D157" i="29"/>
  <c r="D614" i="29"/>
  <c r="D96" i="29"/>
  <c r="D289" i="29"/>
  <c r="D642" i="29"/>
  <c r="D416" i="29"/>
  <c r="D37" i="29"/>
  <c r="D34" i="29"/>
  <c r="D578" i="29"/>
  <c r="D87" i="29"/>
  <c r="D359" i="29"/>
  <c r="D108" i="29"/>
  <c r="D12" i="29"/>
  <c r="D77" i="29"/>
  <c r="D594" i="29"/>
  <c r="D155" i="29"/>
  <c r="D345" i="29"/>
  <c r="D84" i="29"/>
  <c r="D358" i="29"/>
  <c r="D116" i="29"/>
  <c r="D261" i="29"/>
  <c r="D454" i="29"/>
  <c r="D649" i="29"/>
  <c r="D246" i="29"/>
  <c r="D71" i="29"/>
  <c r="D251" i="29"/>
  <c r="D638" i="29"/>
  <c r="D297" i="29"/>
  <c r="D476" i="29"/>
  <c r="D480" i="29"/>
  <c r="D462" i="29"/>
  <c r="D466" i="29"/>
  <c r="D257" i="29"/>
  <c r="D293" i="29"/>
  <c r="D419" i="29"/>
  <c r="D109" i="29"/>
  <c r="D536" i="29"/>
  <c r="D565" i="29"/>
  <c r="D576" i="29"/>
  <c r="D588" i="29"/>
  <c r="D596" i="29"/>
  <c r="D600" i="29"/>
  <c r="D606" i="29"/>
  <c r="D611" i="29"/>
  <c r="D622" i="29"/>
  <c r="D636" i="29"/>
  <c r="D648" i="29"/>
  <c r="D22" i="29"/>
  <c r="D173" i="29"/>
  <c r="D595" i="29"/>
  <c r="A93" i="31" s="1"/>
  <c r="D217" i="29"/>
  <c r="D522" i="29"/>
  <c r="D66" i="29"/>
  <c r="D168" i="29"/>
  <c r="D392" i="29"/>
  <c r="D396" i="29"/>
  <c r="D58" i="29"/>
  <c r="D549" i="29"/>
  <c r="D145" i="29"/>
  <c r="D8" i="29"/>
  <c r="D489" i="29"/>
  <c r="D103" i="29"/>
  <c r="D507" i="29"/>
  <c r="D491" i="29"/>
  <c r="D488" i="29"/>
  <c r="D516" i="29"/>
  <c r="D46" i="29"/>
  <c r="D375" i="29"/>
  <c r="D107" i="29"/>
  <c r="D162" i="29"/>
  <c r="D398" i="29"/>
  <c r="D285" i="29"/>
  <c r="D85" i="29"/>
  <c r="D195" i="29"/>
  <c r="D156" i="29"/>
  <c r="D632" i="29"/>
  <c r="D626" i="29"/>
  <c r="D584" i="29"/>
  <c r="D615" i="29"/>
  <c r="D288" i="29"/>
  <c r="D342" i="29"/>
  <c r="D200" i="29"/>
  <c r="D631" i="29"/>
  <c r="D219" i="29"/>
  <c r="D413" i="29"/>
  <c r="D417" i="29"/>
  <c r="D31" i="29"/>
  <c r="D35" i="29"/>
  <c r="D607" i="29"/>
  <c r="D154" i="29"/>
  <c r="D391" i="29"/>
  <c r="D147" i="29"/>
  <c r="D140" i="29"/>
  <c r="D79" i="29"/>
  <c r="D589" i="29"/>
  <c r="D441" i="29"/>
  <c r="D344" i="29"/>
  <c r="D484" i="29"/>
  <c r="D250" i="29"/>
  <c r="D363" i="29"/>
  <c r="D262" i="29"/>
  <c r="D604" i="29"/>
  <c r="D249" i="29"/>
  <c r="D559" i="29"/>
  <c r="D505" i="29"/>
  <c r="D583" i="29"/>
  <c r="D637" i="29"/>
  <c r="D148" i="29"/>
  <c r="D477" i="29"/>
  <c r="D481" i="29"/>
  <c r="D463" i="29"/>
  <c r="D467" i="29"/>
  <c r="D469" i="29"/>
  <c r="D298" i="29"/>
  <c r="D15" i="29"/>
  <c r="D133" i="29"/>
  <c r="D2" i="29"/>
  <c r="D832" i="29"/>
  <c r="D831" i="29"/>
  <c r="D830" i="29"/>
  <c r="D829" i="29"/>
  <c r="D828" i="29"/>
  <c r="D827" i="29"/>
  <c r="D826" i="29"/>
  <c r="D825" i="29"/>
  <c r="D824" i="29"/>
  <c r="D67" i="31" l="1"/>
  <c r="AF10" i="31"/>
  <c r="AF8" i="31"/>
  <c r="X5" i="31"/>
  <c r="AF12" i="31"/>
  <c r="A5" i="31"/>
  <c r="W101" i="31"/>
  <c r="A95" i="31"/>
  <c r="A97" i="31"/>
  <c r="A101" i="31"/>
  <c r="W93" i="31"/>
  <c r="D29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tc={A1A9AA7A-853B-4EDB-A398-FEBE41751CD6}</author>
    <author>Wanner, Benjamin</author>
  </authors>
  <commentList>
    <comment ref="AU3" authorId="0" shapeId="0" xr:uid="{A1A9AA7A-853B-4EDB-A398-FEBE41751CD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Not delete!</t>
      </text>
    </comment>
    <comment ref="Y8" authorId="1" shapeId="0" xr:uid="{DC5458C2-5D6F-425C-B88E-9D686199C64A}">
      <text>
        <r>
          <rPr>
            <b/>
            <sz val="9"/>
            <color indexed="81"/>
            <rFont val="Segoe UI"/>
            <family val="2"/>
          </rPr>
          <t>Address of ElringKlinger plant</t>
        </r>
      </text>
    </comment>
  </commentList>
</comments>
</file>

<file path=xl/sharedStrings.xml><?xml version="1.0" encoding="utf-8"?>
<sst xmlns="http://schemas.openxmlformats.org/spreadsheetml/2006/main" count="1425" uniqueCount="1375">
  <si>
    <t>Deutsch</t>
  </si>
  <si>
    <t>English</t>
  </si>
  <si>
    <t>Ja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</si>
  <si>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</si>
  <si>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</si>
  <si>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</si>
  <si>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</si>
  <si>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</si>
  <si>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</si>
  <si>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</si>
  <si>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</si>
  <si>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</si>
  <si>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</si>
  <si>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</si>
  <si>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</si>
  <si>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</si>
  <si>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</si>
  <si>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</si>
  <si>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</si>
  <si>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</si>
  <si>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</si>
  <si>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</si>
  <si>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</si>
  <si>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</si>
  <si>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</si>
  <si>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</si>
  <si>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</si>
  <si>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</si>
  <si>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</si>
  <si>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</si>
  <si>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</si>
  <si>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</si>
  <si>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</si>
  <si>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</si>
  <si>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</si>
  <si>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</si>
  <si>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</si>
  <si>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</si>
  <si>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</si>
  <si>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</si>
  <si>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</si>
  <si>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</si>
  <si>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</si>
  <si>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</si>
  <si>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</si>
  <si>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</si>
  <si>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</si>
  <si>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</si>
  <si>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</si>
  <si>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</si>
  <si>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</si>
  <si>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</si>
  <si>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</si>
  <si>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</si>
  <si>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</si>
  <si>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</si>
  <si>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</si>
  <si>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</si>
  <si>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</si>
  <si>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</si>
  <si>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</si>
  <si>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</si>
  <si>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</si>
  <si>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</si>
  <si>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</si>
  <si>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</si>
  <si>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</si>
  <si>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</si>
  <si>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</si>
  <si>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</si>
  <si>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</si>
  <si>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</si>
  <si>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</si>
  <si>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Anforderung vorhanden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</si>
  <si>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</si>
  <si>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</si>
  <si>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</si>
  <si>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</si>
  <si>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</si>
  <si>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</si>
  <si>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</si>
  <si>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</si>
  <si>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</si>
  <si>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Information about the organization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</si>
  <si>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</si>
  <si>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</si>
  <si>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</si>
  <si>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</si>
  <si>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</si>
  <si>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</si>
  <si>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</si>
  <si>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</si>
  <si>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</si>
  <si>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</si>
  <si>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</si>
  <si>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</si>
  <si>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</si>
  <si>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</si>
  <si>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</si>
  <si>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</si>
  <si>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</si>
  <si>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</si>
  <si>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</si>
  <si>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</si>
  <si>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</si>
  <si>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</si>
  <si>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</si>
  <si>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</si>
  <si>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</si>
  <si>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</si>
  <si>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</si>
  <si>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</si>
  <si>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</si>
  <si>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Remark/actions + date
(if not OK selected) (5)</t>
  </si>
  <si>
    <t>PPF-Verantwortlicher (optional)</t>
  </si>
  <si>
    <t>Sampling representative (optional)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</si>
  <si>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</si>
  <si>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</si>
  <si>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</si>
  <si>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</si>
  <si>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</si>
  <si>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</si>
  <si>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</si>
  <si>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</si>
  <si>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</si>
  <si>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</si>
  <si>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</si>
  <si>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</si>
  <si>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</si>
  <si>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</si>
  <si>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</si>
  <si>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Bauteil mit besonderer Archivierungspflicht</t>
  </si>
  <si>
    <t>Part with special archiving requirement</t>
  </si>
  <si>
    <t>-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</si>
  <si>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</si>
  <si>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</si>
  <si>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</si>
  <si>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</si>
  <si>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</si>
  <si>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</si>
  <si>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</si>
  <si>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</si>
  <si>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</si>
  <si>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</si>
  <si>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</si>
  <si>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</si>
  <si>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</si>
  <si>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</si>
  <si>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</si>
  <si>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</si>
  <si>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</si>
  <si>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</si>
  <si>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</si>
  <si>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</si>
  <si>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</si>
  <si>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</si>
  <si>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</si>
  <si>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</si>
  <si>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</si>
  <si>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</si>
  <si>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</si>
  <si>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</si>
  <si>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</si>
  <si>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</si>
  <si>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</si>
  <si>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</si>
  <si>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</si>
  <si>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</si>
  <si>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</si>
  <si>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</si>
  <si>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</si>
  <si>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</si>
  <si>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</si>
  <si>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</si>
  <si>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</si>
  <si>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</si>
  <si>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</si>
  <si>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</si>
  <si>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</si>
  <si>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</si>
  <si>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</si>
  <si>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</si>
  <si>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</si>
  <si>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</si>
  <si>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</si>
  <si>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</si>
  <si>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</si>
  <si>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</si>
  <si>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</si>
  <si>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</si>
  <si>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</si>
  <si>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</si>
  <si>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</si>
  <si>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</si>
  <si>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</si>
  <si>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</si>
  <si>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Documentation of the requalification agreement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</si>
  <si>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</si>
  <si>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</si>
  <si>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</si>
  <si>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</si>
  <si>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</si>
  <si>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</si>
  <si>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</si>
  <si>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</si>
  <si>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</si>
  <si>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</si>
  <si>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</si>
  <si>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</si>
  <si>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</si>
  <si>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</si>
  <si>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</si>
  <si>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</si>
  <si>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</si>
  <si>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</si>
  <si>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Electrical safety / high-voltage safety</t>
  </si>
  <si>
    <t>Elektromagnetische Verträglichkeit (EMV)</t>
  </si>
  <si>
    <t>Electromagnetic compatibility (EMC)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</si>
  <si>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</si>
  <si>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</si>
  <si>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</si>
  <si>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</si>
  <si>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</si>
  <si>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</si>
  <si>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Customer decision</t>
  </si>
  <si>
    <t>Entscheidung Kunde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</si>
  <si>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</si>
  <si>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</si>
  <si>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</si>
  <si>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</si>
  <si>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</si>
  <si>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</si>
  <si>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</si>
  <si>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</si>
  <si>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</si>
  <si>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</si>
  <si>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</si>
  <si>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</si>
  <si>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</si>
  <si>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</si>
  <si>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</si>
  <si>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</si>
  <si>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</si>
  <si>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</si>
  <si>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</si>
  <si>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</si>
  <si>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</si>
  <si>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</si>
  <si>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</si>
  <si>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</si>
  <si>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</si>
  <si>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</si>
  <si>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</si>
  <si>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</si>
  <si>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</si>
  <si>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</si>
  <si>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</si>
  <si>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</si>
  <si>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</si>
  <si>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</si>
  <si>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</si>
  <si>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</si>
  <si>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</si>
  <si>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</si>
  <si>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</si>
  <si>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</si>
  <si>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</si>
  <si>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</si>
  <si>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</si>
  <si>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</si>
  <si>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</si>
  <si>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</si>
  <si>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</si>
  <si>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</si>
  <si>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</si>
  <si>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</si>
  <si>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</si>
  <si>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</si>
  <si>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</si>
  <si>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</si>
  <si>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</si>
  <si>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</si>
  <si>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</si>
  <si>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</si>
  <si>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</si>
  <si>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</si>
  <si>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</si>
  <si>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</si>
  <si>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</si>
  <si>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</si>
  <si>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</si>
  <si>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</si>
  <si>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</si>
  <si>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</si>
  <si>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</si>
  <si>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</si>
  <si>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</si>
  <si>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</si>
  <si>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</si>
  <si>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</si>
  <si>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</si>
  <si>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</si>
  <si>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</si>
  <si>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</si>
  <si>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</si>
  <si>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</si>
  <si>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</si>
  <si>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</si>
  <si>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</si>
  <si>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</si>
  <si>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</si>
  <si>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</si>
  <si>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</si>
  <si>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</si>
  <si>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</si>
  <si>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</si>
  <si>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</si>
  <si>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</si>
  <si>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</si>
  <si>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</si>
  <si>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</si>
  <si>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</si>
  <si>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</si>
  <si>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</si>
  <si>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</si>
  <si>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</si>
  <si>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</si>
  <si>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</si>
  <si>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</si>
  <si>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</si>
  <si>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</si>
  <si>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</si>
  <si>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</si>
  <si>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</si>
  <si>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</si>
  <si>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</si>
  <si>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</si>
  <si>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</si>
  <si>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</si>
  <si>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</si>
  <si>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</si>
  <si>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</si>
  <si>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</si>
  <si>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</si>
  <si>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</si>
  <si>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</si>
  <si>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</si>
  <si>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</si>
  <si>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</si>
  <si>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</si>
  <si>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</si>
  <si>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</si>
  <si>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</si>
  <si>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</si>
  <si>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</si>
  <si>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</si>
  <si>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</si>
  <si>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</si>
  <si>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Liefermenge</t>
  </si>
  <si>
    <t>Delivery quantity</t>
  </si>
  <si>
    <t>Lieferscheinnummer</t>
  </si>
  <si>
    <t>Delivery note number</t>
  </si>
  <si>
    <t xml:space="preserve">Liste bekannter Fehler </t>
  </si>
  <si>
    <t xml:space="preserve">List of known errors 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</si>
  <si>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</si>
  <si>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</si>
  <si>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</si>
  <si>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</si>
  <si>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</si>
  <si>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</si>
  <si>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</si>
  <si>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</si>
  <si>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</si>
  <si>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</si>
  <si>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</si>
  <si>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</si>
  <si>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</si>
  <si>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</si>
  <si>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</si>
  <si>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</si>
  <si>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</si>
  <si>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</si>
  <si>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</si>
  <si>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</si>
  <si>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</si>
  <si>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</si>
  <si>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</si>
  <si>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</si>
  <si>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</si>
  <si>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</si>
  <si>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</si>
  <si>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</si>
  <si>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</si>
  <si>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</si>
  <si>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</si>
  <si>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</si>
  <si>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</si>
  <si>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</si>
  <si>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</si>
  <si>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</si>
  <si>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</si>
  <si>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</si>
  <si>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</si>
  <si>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</si>
  <si>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</si>
  <si>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</si>
  <si>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</si>
  <si>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</si>
  <si>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</si>
  <si>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</si>
  <si>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</si>
  <si>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</si>
  <si>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</si>
  <si>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</si>
  <si>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</si>
  <si>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</si>
  <si>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</si>
  <si>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</si>
  <si>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</si>
  <si>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</si>
  <si>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</si>
  <si>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</si>
  <si>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</si>
  <si>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</si>
  <si>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</si>
  <si>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</si>
  <si>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</si>
  <si>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</si>
  <si>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</si>
  <si>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</si>
  <si>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</si>
  <si>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</si>
  <si>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</si>
  <si>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</si>
  <si>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</si>
  <si>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</si>
  <si>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</si>
  <si>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</si>
  <si>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</si>
  <si>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</si>
  <si>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</si>
  <si>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</si>
  <si>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</si>
  <si>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kunden- oder serientauglich bzw. noch nicht freigegeben</t>
  </si>
  <si>
    <t>Not customer-ready or not approved yet</t>
  </si>
  <si>
    <t>Nicht verbaubar</t>
  </si>
  <si>
    <t>Not capable for assembly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</si>
  <si>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</si>
  <si>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</si>
  <si>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</si>
  <si>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</si>
  <si>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</si>
  <si>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</si>
  <si>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</si>
  <si>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</si>
  <si>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</si>
  <si>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</si>
  <si>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</si>
  <si>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</si>
  <si>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</si>
  <si>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</si>
  <si>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</si>
  <si>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</si>
  <si>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</si>
  <si>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</si>
  <si>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</si>
  <si>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</si>
  <si>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</si>
  <si>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</si>
  <si>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</si>
  <si>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</si>
  <si>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</si>
  <si>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</si>
  <si>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</si>
  <si>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</si>
  <si>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</si>
  <si>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</si>
  <si>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</si>
  <si>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</si>
  <si>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</si>
  <si>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</si>
  <si>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</si>
  <si>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</si>
  <si>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</si>
  <si>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</si>
  <si>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</si>
  <si>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</si>
  <si>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</si>
  <si>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</si>
  <si>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</si>
  <si>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</si>
  <si>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</si>
  <si>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</si>
  <si>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</si>
  <si>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</si>
  <si>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</si>
  <si>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</si>
  <si>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</si>
  <si>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</si>
  <si>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</si>
  <si>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</si>
  <si>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</si>
  <si>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</si>
  <si>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</si>
  <si>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</si>
  <si>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</si>
  <si>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</si>
  <si>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</si>
  <si>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</si>
  <si>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</si>
  <si>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</si>
  <si>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</si>
  <si>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</si>
  <si>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</si>
  <si>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</si>
  <si>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</si>
  <si>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</si>
  <si>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</si>
  <si>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</si>
  <si>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</si>
  <si>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</si>
  <si>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</si>
  <si>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</si>
  <si>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</si>
  <si>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</si>
  <si>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</si>
  <si>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</si>
  <si>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</si>
  <si>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</si>
  <si>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</si>
  <si>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</si>
  <si>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</si>
  <si>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</si>
  <si>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</si>
  <si>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</si>
  <si>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</si>
  <si>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</si>
  <si>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</si>
  <si>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Negative quality impacts possible</t>
  </si>
  <si>
    <t>Qualitäts-management</t>
  </si>
  <si>
    <t>Quality management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</si>
  <si>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</si>
  <si>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</si>
  <si>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</si>
  <si>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</si>
  <si>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</si>
  <si>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</si>
  <si>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</si>
  <si>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</si>
  <si>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</si>
  <si>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</si>
  <si>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</si>
  <si>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</si>
  <si>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</si>
  <si>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Sachnummer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</si>
  <si>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</si>
  <si>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</si>
  <si>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</si>
  <si>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</si>
  <si>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</si>
  <si>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</si>
  <si>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</si>
  <si>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</si>
  <si>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</si>
  <si>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</si>
  <si>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</si>
  <si>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</si>
  <si>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</si>
  <si>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</si>
  <si>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</si>
  <si>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</si>
  <si>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</si>
  <si>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</si>
  <si>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</si>
  <si>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</si>
  <si>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</si>
  <si>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</si>
  <si>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</si>
  <si>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</si>
  <si>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</si>
  <si>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</si>
  <si>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</si>
  <si>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</si>
  <si>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</si>
  <si>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</si>
  <si>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</si>
  <si>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</si>
  <si>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</si>
  <si>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</si>
  <si>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</si>
  <si>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</si>
  <si>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</si>
  <si>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</si>
  <si>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</si>
  <si>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</si>
  <si>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</si>
  <si>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</si>
  <si>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</si>
  <si>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</si>
  <si>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</si>
  <si>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Spezifika-  tion erfüllt</t>
  </si>
  <si>
    <t>Speci-
fication met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</si>
  <si>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</si>
  <si>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</si>
  <si>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</si>
  <si>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</si>
  <si>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</si>
  <si>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</si>
  <si>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</si>
  <si>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</si>
  <si>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</si>
  <si>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</si>
  <si>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</si>
  <si>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</si>
  <si>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</si>
  <si>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</si>
  <si>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</si>
  <si>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</si>
  <si>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</si>
  <si>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</si>
  <si>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</si>
  <si>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</si>
  <si>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</si>
  <si>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</si>
  <si>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</si>
  <si>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</si>
  <si>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</si>
  <si>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</si>
  <si>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</si>
  <si>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</si>
  <si>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</si>
  <si>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</si>
  <si>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</si>
  <si>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</si>
  <si>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</si>
  <si>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</si>
  <si>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</si>
  <si>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</si>
  <si>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</si>
  <si>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</si>
  <si>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</si>
  <si>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</si>
  <si>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</si>
  <si>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</si>
  <si>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</si>
  <si>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</si>
  <si>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</si>
  <si>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</si>
  <si>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</si>
  <si>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</si>
  <si>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</si>
  <si>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</si>
  <si>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</si>
  <si>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</si>
  <si>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</si>
  <si>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</si>
  <si>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</si>
  <si>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</si>
  <si>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</si>
  <si>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</si>
  <si>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</si>
  <si>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</si>
  <si>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</si>
  <si>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</si>
  <si>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</si>
  <si>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</si>
  <si>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</si>
  <si>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</si>
  <si>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</si>
  <si>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</si>
  <si>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Vorlage erforderlich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</si>
  <si>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</si>
  <si>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</si>
  <si>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</si>
  <si>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</si>
  <si>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</si>
  <si>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</si>
  <si>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</si>
  <si>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</si>
  <si>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</si>
  <si>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</si>
  <si>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</si>
  <si>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</si>
  <si>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</si>
  <si>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</si>
  <si>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</si>
  <si>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</si>
  <si>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</si>
  <si>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</si>
  <si>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</si>
  <si>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</si>
  <si>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</si>
  <si>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</si>
  <si>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</si>
  <si>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</si>
  <si>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</si>
  <si>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</si>
  <si>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</si>
  <si>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</si>
  <si>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</si>
  <si>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</si>
  <si>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</si>
  <si>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</si>
  <si>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</si>
  <si>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</si>
  <si>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</si>
  <si>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</si>
  <si>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</si>
  <si>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</si>
  <si>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</si>
  <si>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</si>
  <si>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</si>
  <si>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</si>
  <si>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</si>
  <si>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</si>
  <si>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</si>
  <si>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</si>
  <si>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</si>
  <si>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</si>
  <si>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</si>
  <si>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</si>
  <si>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</si>
  <si>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</si>
  <si>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</si>
  <si>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</si>
  <si>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</si>
  <si>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</si>
  <si>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</si>
  <si>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</si>
  <si>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</si>
  <si>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</si>
  <si>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</si>
  <si>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</si>
  <si>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</si>
  <si>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</si>
  <si>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</si>
  <si>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</si>
  <si>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</si>
  <si>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</si>
  <si>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</si>
  <si>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</si>
  <si>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</si>
  <si>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</si>
  <si>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</si>
  <si>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</si>
  <si>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</si>
  <si>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</si>
  <si>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</si>
  <si>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Kompa-tibilität zur Spezifi-kation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</si>
  <si>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</si>
  <si>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</si>
  <si>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</si>
  <si>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</si>
  <si>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</si>
  <si>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</si>
  <si>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</si>
  <si>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</si>
  <si>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</si>
  <si>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</si>
  <si>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</si>
  <si>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</si>
  <si>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</si>
  <si>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</si>
  <si>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</si>
  <si>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</si>
  <si>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</si>
  <si>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</si>
  <si>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</si>
  <si>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</si>
  <si>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</si>
  <si>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</si>
  <si>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</si>
  <si>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</si>
  <si>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</si>
  <si>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</si>
  <si>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</si>
  <si>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</si>
  <si>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</si>
  <si>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</si>
  <si>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</si>
  <si>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</si>
  <si>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</si>
  <si>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</si>
  <si>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</si>
  <si>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</si>
  <si>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</si>
  <si>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</si>
  <si>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</si>
  <si>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</si>
  <si>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</si>
  <si>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</si>
  <si>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</si>
  <si>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</si>
  <si>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</si>
  <si>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</si>
  <si>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</si>
  <si>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</si>
  <si>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</si>
  <si>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</si>
  <si>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</si>
  <si>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</si>
  <si>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</si>
  <si>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</si>
  <si>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</si>
  <si>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</si>
  <si>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</si>
  <si>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</si>
  <si>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</si>
  <si>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</si>
  <si>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</si>
  <si>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</si>
  <si>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</si>
  <si>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</si>
  <si>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</si>
  <si>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</si>
  <si>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</si>
  <si>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</si>
  <si>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</si>
  <si>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</si>
  <si>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</si>
  <si>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</si>
  <si>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Spezifikation erfüllt</t>
  </si>
  <si>
    <t>Specification met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</si>
  <si>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</si>
  <si>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</si>
  <si>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</si>
  <si>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</si>
  <si>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</si>
  <si>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</si>
  <si>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</si>
  <si>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</si>
  <si>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</si>
  <si>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</si>
  <si>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</si>
  <si>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</si>
  <si>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</si>
  <si>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</si>
  <si>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</si>
  <si>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</si>
  <si>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</si>
  <si>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</si>
  <si>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</si>
  <si>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</si>
  <si>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</si>
  <si>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</si>
  <si>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</si>
  <si>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</si>
  <si>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</si>
  <si>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</si>
  <si>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</si>
  <si>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</si>
  <si>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</si>
  <si>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</si>
  <si>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</si>
  <si>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</si>
  <si>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</si>
  <si>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</si>
  <si>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X</t>
  </si>
  <si>
    <t xml:space="preserve">Abstimmung zum PPF-Verfahren </t>
  </si>
  <si>
    <t>Besondere Archivierungspflicht</t>
  </si>
  <si>
    <t>Special archieving requirements</t>
  </si>
  <si>
    <t>Dokumentation der Vereinbarung zur Requalifikation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</si>
  <si>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</si>
  <si>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</si>
  <si>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Elektrische Sicherheit / Hochvolt-Sicherheit</t>
  </si>
  <si>
    <t>Kundenspezifische Teilestände
(z. B. TGS/ F-Stand/ Q-Stand, …)</t>
  </si>
  <si>
    <t>Customer-specific part statuses (e.g. part generation version / production status / quality status, etc.)</t>
  </si>
  <si>
    <t>Liste mit Terminen für 
Farb-/Varianten-PPF</t>
  </si>
  <si>
    <t>List with dates for color / variant PPAs</t>
  </si>
  <si>
    <t>Referenz zu vertraglich festgelegten Qualitätsanforderungen
(z. B. Coding Guidelines, Codemetriken, Testabdeckung)</t>
  </si>
  <si>
    <t>Unvollständig befüllt</t>
  </si>
  <si>
    <t>Not completely filled</t>
  </si>
  <si>
    <t>tbd</t>
  </si>
  <si>
    <t>Choose</t>
  </si>
  <si>
    <t>Index / Date</t>
  </si>
  <si>
    <t>Part description</t>
  </si>
  <si>
    <t>Lieferantennummer / 
DUNS-Code</t>
  </si>
  <si>
    <t>Supplier number / 
DUNS Code:</t>
  </si>
  <si>
    <t>Language / Sprache</t>
  </si>
  <si>
    <t>Bemerkung/Maßnahmen 
+ Termin 
(sofern nicht OK ausgewählt) (5)</t>
  </si>
  <si>
    <t>Fertigung nicht am Produktionsstandort; 
Qualitätsbeeinträchtigungen möglich</t>
  </si>
  <si>
    <t>Werkzeug nicht serientauglich
Qualitätsbeeinträchtigungen in der Serie zu erwarten</t>
  </si>
  <si>
    <t>Serienwerkzeug/Kleinserienwerkzeug vorhanden, Optimierung(en) noch nötig, aber keine Qualitätsbeeinträchtigungen in der Serie zu erwarten</t>
  </si>
  <si>
    <t>Qualitätsbeeinträchtigungen möglich</t>
  </si>
  <si>
    <t>Nicht vorhanden/
nicht abgenommen</t>
  </si>
  <si>
    <t>Personal nur eingeschränkt verfügbar/geschult, keine Qualitätsbeeinträchtigungen zu erwarten (3)</t>
  </si>
  <si>
    <t>Kein geschultes oder in ausreichender Anzahl verfügbares Personal,
Qualitätsbeeinträchtigungen möglich (4)</t>
  </si>
  <si>
    <t>Angaben zur Organisation</t>
  </si>
  <si>
    <t>Bemerkung/Maßnahmen + Termin 
(sofern nicht OK ausgewählt) (5)</t>
  </si>
  <si>
    <t>Benennung</t>
  </si>
  <si>
    <t>Berichtsnr. / Version</t>
  </si>
  <si>
    <t>Report no. / Version</t>
  </si>
  <si>
    <t>Order Nr. PPA samples</t>
  </si>
  <si>
    <t>Deckblatt zum 
PPF-Bericht (VDA)</t>
  </si>
  <si>
    <t>Cover sheet PPA report (VDA)</t>
  </si>
  <si>
    <t>Fertigung nicht am Produktionsstandort; 
Qualitätsbeeinträchtigun-gen möglich</t>
  </si>
  <si>
    <t>Kein geschultes oder in ausreichender Anzahl verfügbares Personal,
Qualitätsbeeinträchtigun-gen möglich (4)</t>
  </si>
  <si>
    <t>Lieferantennummer</t>
  </si>
  <si>
    <t>Supplier number</t>
  </si>
  <si>
    <t>Nicht vorhanden/         nicht abgenommen</t>
  </si>
  <si>
    <t>Personal nur eingeschränkt verfügbar/geschult, keine Qualitätsbeeinträchtigun-gen zu erwarten (3)</t>
  </si>
  <si>
    <t>Qualitätsbeeinträchtigun-gen möglich</t>
  </si>
  <si>
    <t>Serienwerkzeug/Kleinserienwerkzeug vorhanden, Optimierung(en) noch nötig, aber keine Qualitätsbeeinträchtigun-gen in der Serie zu erwarten</t>
  </si>
  <si>
    <t>Index / Datum</t>
  </si>
  <si>
    <t>Werkzeug nicht serientauglich
Qualitätsbeeinträchtigun-gen in der Serie zu erwarten</t>
  </si>
  <si>
    <t>Order no. PPA samples</t>
  </si>
  <si>
    <t>Zeichnungsindex</t>
  </si>
  <si>
    <t>Drawing level</t>
  </si>
  <si>
    <t>Aktuelle Zeichnungsnr.</t>
  </si>
  <si>
    <t>Current drawing no.</t>
  </si>
  <si>
    <t>Artikelbezeichnung</t>
  </si>
  <si>
    <t>Werkzeugübersicht</t>
  </si>
  <si>
    <t xml:space="preserve">Tooling overview </t>
  </si>
  <si>
    <t>Projektnummer</t>
  </si>
  <si>
    <t>Project number</t>
  </si>
  <si>
    <t>EK Teilenummner
EK tool Number</t>
  </si>
  <si>
    <t>EK part no.
EK customer tool number</t>
  </si>
  <si>
    <t>EK tool Number</t>
  </si>
  <si>
    <t>EK customer tool no.</t>
  </si>
  <si>
    <t>Kundendaten</t>
  </si>
  <si>
    <t>Customer information</t>
  </si>
  <si>
    <t>Lieferantendaten</t>
  </si>
  <si>
    <t>Supplier information</t>
  </si>
  <si>
    <t>Daten zum Werkzeug</t>
  </si>
  <si>
    <t>Tool datas</t>
  </si>
  <si>
    <t>Werkzeugnummer</t>
  </si>
  <si>
    <t>Tool number</t>
  </si>
  <si>
    <t>Teilegewicht</t>
  </si>
  <si>
    <t xml:space="preserve">Part weight   </t>
  </si>
  <si>
    <t>Werkzeuglebensdauer [Anzahl Schüsse]</t>
  </si>
  <si>
    <t>Tool lifetime [shot quantity]</t>
  </si>
  <si>
    <t>Eingesetztes Material vom Werkzeug</t>
  </si>
  <si>
    <t>Used material for the tool</t>
  </si>
  <si>
    <t>Werkzeug gehärtet oder beschichtet</t>
  </si>
  <si>
    <t>Tool coated or hardened</t>
  </si>
  <si>
    <t>Anzahl Kavitäten</t>
  </si>
  <si>
    <t>Number of cavities</t>
  </si>
  <si>
    <t>Werkzeugabmessungen</t>
  </si>
  <si>
    <t>Dimension of the tool</t>
  </si>
  <si>
    <t>Schussanzahl</t>
  </si>
  <si>
    <t>Shots</t>
  </si>
  <si>
    <t>Breite</t>
  </si>
  <si>
    <t>Width</t>
  </si>
  <si>
    <t>Höhe</t>
  </si>
  <si>
    <t>Height</t>
  </si>
  <si>
    <t>Tiefe</t>
  </si>
  <si>
    <t>Depth</t>
  </si>
  <si>
    <t>Gewicht</t>
  </si>
  <si>
    <t>Weight</t>
  </si>
  <si>
    <t>Machine type</t>
  </si>
  <si>
    <t xml:space="preserve">Schließkraft          </t>
  </si>
  <si>
    <t>Clamping force</t>
  </si>
  <si>
    <t>Weitere Informationen zum Werkzeug / Maschine</t>
  </si>
  <si>
    <t>Further information acc. the tool or machine</t>
  </si>
  <si>
    <t>Werkzeugfotos bitte auf die zweite Seite einfügen</t>
  </si>
  <si>
    <t>Insert tool pictures at the secound page</t>
  </si>
  <si>
    <t>Werkzeugfotos</t>
  </si>
  <si>
    <t>Tooling picture</t>
  </si>
  <si>
    <t>Vorderansicht</t>
  </si>
  <si>
    <t>Front view</t>
  </si>
  <si>
    <t>Innenansicht vom geöffneten Werkzeug</t>
  </si>
  <si>
    <t>Inner view tool opened</t>
  </si>
  <si>
    <t>Eigentumskennzeichnung des Werkzeuges</t>
  </si>
  <si>
    <t>Property tool tag</t>
  </si>
  <si>
    <t>Sonstige Bilder</t>
  </si>
  <si>
    <t>Further pictures</t>
  </si>
  <si>
    <t>Daten zur Maschine</t>
  </si>
  <si>
    <t>Machine datas</t>
  </si>
  <si>
    <t>Maschinengröße</t>
  </si>
  <si>
    <t>Machine size</t>
  </si>
  <si>
    <t>Maschinenhersteller</t>
  </si>
  <si>
    <t>Machine manufacturer</t>
  </si>
  <si>
    <t>z.B. Kavitätenkennzeichnung, Datumsuhr, Teilebeschriftung, …</t>
  </si>
  <si>
    <t>e.g. Cavity marking, Date clock, Part marking, …</t>
  </si>
  <si>
    <t>Weitere Bemerkungen</t>
  </si>
  <si>
    <t>Further comments</t>
  </si>
  <si>
    <t>ElringKlinger Werkzeugnummer</t>
  </si>
  <si>
    <t>ElringKlinger tool number</t>
  </si>
  <si>
    <t>ElringKlinger Werkzeugbestellnummer</t>
  </si>
  <si>
    <t>ElringKlinger tool order number</t>
  </si>
  <si>
    <t>Bild werkzeugfallendes Bauteil</t>
  </si>
  <si>
    <t>Picture from off tool part</t>
  </si>
  <si>
    <t>Baujahr</t>
  </si>
  <si>
    <t>Construction year</t>
  </si>
  <si>
    <t>Werkzeughersteller</t>
  </si>
  <si>
    <t>Tool manufacturer</t>
  </si>
  <si>
    <t>Produktionsprozessfreigabe (Run@Rate)</t>
  </si>
  <si>
    <t>Process performance test (Run@Rate)</t>
  </si>
  <si>
    <t>Audittyp</t>
  </si>
  <si>
    <t>Audit type</t>
  </si>
  <si>
    <t>Intern (Organisation)</t>
  </si>
  <si>
    <t>Internal (organisation)</t>
  </si>
  <si>
    <t>Extern (Kunden)</t>
  </si>
  <si>
    <t>External (customer)</t>
  </si>
  <si>
    <t>Remote (Fernaudit)</t>
  </si>
  <si>
    <t>Remote (Remote customer)</t>
  </si>
  <si>
    <t>Ergebnis Prozessaudit (VDA 6.3):</t>
  </si>
  <si>
    <t>Process audit result (VDA 6.3):</t>
  </si>
  <si>
    <t>Ziel &gt;90%</t>
  </si>
  <si>
    <t>Goal &gt;90%</t>
  </si>
  <si>
    <t>P2 Projektmanagement</t>
  </si>
  <si>
    <t>P2 Project management</t>
  </si>
  <si>
    <t>P3 Planung der Produkt- und Prozessentwicklung</t>
  </si>
  <si>
    <t>P3 Planning the product and process development</t>
  </si>
  <si>
    <t>P4 Realisierung der Produkt- und Prozessentwicklung</t>
  </si>
  <si>
    <t>P4 Carrying out the product and process development</t>
  </si>
  <si>
    <t>P5 Lieferantenmanagement</t>
  </si>
  <si>
    <t>P5 Supplier management</t>
  </si>
  <si>
    <t>P6 Prozessanalyse Produktion</t>
  </si>
  <si>
    <t xml:space="preserve">P6 Process analysis / production </t>
  </si>
  <si>
    <t>P7 Kundenbetreuung, Kundenzufriedenheit, Service</t>
  </si>
  <si>
    <t>P7 Customer support/customer satisfaction/service</t>
  </si>
  <si>
    <t>AIAG CQI 9 (Wäremebehandlung)*</t>
  </si>
  <si>
    <t>AIAG CQI 9 (heat treatment)*</t>
  </si>
  <si>
    <t>AIAG CQI11 (Metallbeschichtung)*</t>
  </si>
  <si>
    <t>AIAG CQI11 (metal coating)*</t>
  </si>
  <si>
    <t>AIAG CQI 12 (Oberflächenbeschichtung)*</t>
  </si>
  <si>
    <t>AIAG CQI 12 (surface coating)*</t>
  </si>
  <si>
    <t>AIAG CQI 15 (Schweißen)*</t>
  </si>
  <si>
    <t>AIAG CQI 15 (welding operation)*</t>
  </si>
  <si>
    <t>AIAG CQI 17 (Sintern)*</t>
  </si>
  <si>
    <t>AIAG CQI 17 (soldering process)*</t>
  </si>
  <si>
    <t>AIAG CQI 23 (Kunststoffspritzen)*</t>
  </si>
  <si>
    <t>AIAG CQI 23 (plastic moulding)*</t>
  </si>
  <si>
    <t>AIAG CQI 27 (Gießen)*</t>
  </si>
  <si>
    <t>AIAG CQI 27 (casting)*</t>
  </si>
  <si>
    <t>*Dokumente als Anhang hinzufügen</t>
  </si>
  <si>
    <t>*add documents as attachment</t>
  </si>
  <si>
    <t>Teilnehmer Lieferant / auditierte Organisation</t>
  </si>
  <si>
    <t>Participants supplier / audited organisation:</t>
  </si>
  <si>
    <t>Teilnehmer Kunde / Auditor</t>
  </si>
  <si>
    <t>Participants customers / auditor:</t>
  </si>
  <si>
    <t>Verteiler</t>
  </si>
  <si>
    <t>Distribution</t>
  </si>
  <si>
    <t>Werk</t>
  </si>
  <si>
    <t>Plant</t>
  </si>
  <si>
    <t xml:space="preserve">Abteilung* </t>
  </si>
  <si>
    <t xml:space="preserve">Department* </t>
  </si>
  <si>
    <t>Auditor</t>
  </si>
  <si>
    <t>Lead-Auditor</t>
  </si>
  <si>
    <t>Co-Auditor</t>
  </si>
  <si>
    <t>Gesamtbewertung</t>
  </si>
  <si>
    <t>Overall result</t>
  </si>
  <si>
    <t>Erfolgreich</t>
  </si>
  <si>
    <t>Positive</t>
  </si>
  <si>
    <t>Mit Abweichungen, nicht kritisch, siehe Maßnahmenplan</t>
  </si>
  <si>
    <t>With deviations, however not critical, see action plan</t>
  </si>
  <si>
    <t>Nicht bestanden, Qualitätseinschränkungen möglich</t>
  </si>
  <si>
    <t>Negative / failed,  quality impacts possible</t>
  </si>
  <si>
    <t>Wiederholdatum:</t>
  </si>
  <si>
    <t>Repetition date:</t>
  </si>
  <si>
    <t>Bemerkungen zur FMEA</t>
  </si>
  <si>
    <t>Remarks to the FMEA</t>
  </si>
  <si>
    <t>Bemerkungen zu den Auditabweichungen erforderlich</t>
  </si>
  <si>
    <t>Comments on deviations requested</t>
  </si>
  <si>
    <t>Bis:</t>
  </si>
  <si>
    <t>Until:</t>
  </si>
  <si>
    <t>Nur auszufüllen bei internen Audit durch die Organisation.</t>
  </si>
  <si>
    <t>Only based on an internal audit by the organization</t>
  </si>
  <si>
    <t>Bei einem externen Audit siehe audit report vom Kunde /  Auditor</t>
  </si>
  <si>
    <t>For external audit see audit report from customer / auditor</t>
  </si>
  <si>
    <t>*X steht für Verteilerliste des Auditergebnis. Das Auditergebnis ist auch an CU-4QS zu senden und im ZLIEFQ einzutragen.</t>
  </si>
  <si>
    <t>*X stand for distribution of the Audit results. Send the result also to CU-4QS and enter ZLIEFQ</t>
  </si>
  <si>
    <t>Bestätigung vorhandensein der FMEA</t>
  </si>
  <si>
    <t>Confirmation existing of the FMEA</t>
  </si>
  <si>
    <t>Hiermit bestätigen wir die Erstellung einer</t>
  </si>
  <si>
    <t>Hereby we confirm the creation of an</t>
  </si>
  <si>
    <t>zu dem oben genannten Bauteil</t>
  </si>
  <si>
    <t>for the above mentioned article</t>
  </si>
  <si>
    <t>Anzahl hohe Priorität (H)</t>
  </si>
  <si>
    <t>Quantity high priority (H)</t>
  </si>
  <si>
    <t>Anzahl mittlere Priorität (M)</t>
  </si>
  <si>
    <t>Quantity middle priority (M)</t>
  </si>
  <si>
    <t>Anzahl niedrige Priorität (N)</t>
  </si>
  <si>
    <t>Quantity low priority (L)</t>
  </si>
  <si>
    <t>Maßnahmen</t>
  </si>
  <si>
    <t>Action</t>
  </si>
  <si>
    <t>Verantwortlich</t>
  </si>
  <si>
    <t>Responsible</t>
  </si>
  <si>
    <t>Unterschrift und Firmenstempel</t>
  </si>
  <si>
    <t>Signature and company stamp</t>
  </si>
  <si>
    <t>Priorität Hoch (H):
Hohe Review- und Maßnahmenpriorität: Das Team muss entweder eine angemessene Maßnahme festlegen, um das Auftreten und/oder die Entdeckung zu verbessern oder begründen und dokumentieren, warum die getroffenen Maßnahmen ausreichend sind.</t>
  </si>
  <si>
    <t>Priority High (H): 
High review and action priority. The team must either define an appropriate action to improve the occurrence and/or detection or justify and document why the actions taken are sufficient.</t>
  </si>
  <si>
    <t>Priorität Mittel (M): Mittlere Review- und Maßnahmenpriorität:</t>
  </si>
  <si>
    <t>Medium Priority (M): Medium review and action priority:</t>
  </si>
  <si>
    <t>Das Team sollte angemessene Maßnahmen identifizieren, um das Auftreten und/oder die Entdeckung zu verbessern oder nach Ermessen des Unternehmens begründen und dokumentieren, warum die getroffenen Maßnahmen ausreichend sind.</t>
  </si>
  <si>
    <t>The team should identify appropriate actions to improve the occurrence and/or detection or, at the discretion of the organization, justify and document why the actions taken are sufficient.</t>
  </si>
  <si>
    <t>Priorität Niedrig (N):
Niedrige Review- und Maßnahmenpriorität: Das Team kann Maßnahmen identifizieren, um Vermeidungsoder Entdeckungsmaßnahmen zu verbessern.</t>
  </si>
  <si>
    <t>Priority Low (L): 
Low review and action priority. The team can identify actions to improve prevention or detection activities.</t>
  </si>
  <si>
    <t>*wenn Sie das RPZ Limit überschreiten müssen Sie Maßnahmen festlegen um unter RPZ 100 zu kommen.</t>
  </si>
  <si>
    <t>*if you exceed the RPN limit, you must define measures to get below RPN 100.</t>
  </si>
  <si>
    <t>Prio</t>
  </si>
  <si>
    <t>Maschinentyp</t>
  </si>
  <si>
    <t>Maschinennummer / Inventarnummer</t>
  </si>
  <si>
    <t>Machine number / Inventory number</t>
  </si>
  <si>
    <t>Kapazitätsanalyse</t>
  </si>
  <si>
    <t>Capacity analysis</t>
  </si>
  <si>
    <t>Diese Analyse sollte für alle Schlüsselprozesse durchgeführt werden</t>
  </si>
  <si>
    <t>This analysis should be accomplished for all key processes</t>
  </si>
  <si>
    <t>Arbeitszeiten und Maschinendaten:</t>
  </si>
  <si>
    <t>Operating pattern and machine data:</t>
  </si>
  <si>
    <t>Prozessbeschreibung (z.B. Spritzguss, Montage, Beschichten,….)</t>
  </si>
  <si>
    <t>Process description (e.g. injection moulding, assembly,  coating,…)</t>
  </si>
  <si>
    <t xml:space="preserve">Schichten/Tag </t>
  </si>
  <si>
    <t>Shifts/week</t>
  </si>
  <si>
    <t>Stunden/Schicht</t>
  </si>
  <si>
    <t>Hours/shift</t>
  </si>
  <si>
    <t>Minuten/Schicht</t>
  </si>
  <si>
    <t>Minutes/shift</t>
  </si>
  <si>
    <t xml:space="preserve">Geplante Ausfallzeiten: Pausen (Min./Schicht) </t>
  </si>
  <si>
    <t>Planned downtime: lunch, breaks (min./shift)</t>
  </si>
  <si>
    <t>Gesamte geplante Produktionszeit/Schicht (Min)</t>
  </si>
  <si>
    <t>Total planned production time/shift (minutes)</t>
  </si>
  <si>
    <t>Gesamte geplante Produktionszeit/Tag (Min)</t>
  </si>
  <si>
    <t>Total planned production time/week (minutes)</t>
  </si>
  <si>
    <t>Berechnete (garantierte) Maschinenauslastung mit diesem Produkt (%)</t>
  </si>
  <si>
    <t>Calculated (guaranteed) machine utilization with this product (%)</t>
  </si>
  <si>
    <t>Musterproduktions Ablaufdaten:</t>
  </si>
  <si>
    <t>Sample production run data:</t>
  </si>
  <si>
    <t>Gesamt gefertigte Minuten</t>
  </si>
  <si>
    <t>Total minutes run</t>
  </si>
  <si>
    <t>Gesamte Betriebsstörungen u. geringfügige Rüst- und Einstellzeiten (Min:)</t>
  </si>
  <si>
    <t>Total breakdown time + time for minor setups and adjustments (minutes)</t>
  </si>
  <si>
    <t>Gesamte Anzahl der gefertigten Teile (Gut- und Schlechtteile)</t>
  </si>
  <si>
    <t>Total number of parts made (good and bad)</t>
  </si>
  <si>
    <t>Gesamte Anzahl der Gutteile (ohne nachgefertigte o. nachgearbeitete Teile)</t>
  </si>
  <si>
    <t>Total good parts (first time through only-do not include parts that were re-processed or reworked)</t>
  </si>
  <si>
    <t>Gesamte Anzahl Ausschussteile</t>
  </si>
  <si>
    <t>Total bad parts</t>
  </si>
  <si>
    <t>Durchlaufzeit (Sek./Teil)</t>
  </si>
  <si>
    <t>Actual cycle time (sec./part)</t>
  </si>
  <si>
    <t>Produktionsrate Musterfertigung (Teile / 8h)</t>
  </si>
  <si>
    <t>Production rate sample production (parts/8h)</t>
  </si>
  <si>
    <t>Verschiedene Plandaten:</t>
  </si>
  <si>
    <t>Other planning data:</t>
  </si>
  <si>
    <t>Zur Kapazitätsplanung verwendete Taktzeit (Sek./Teil)</t>
  </si>
  <si>
    <t>Planned cycle for the tool (in seconds)</t>
  </si>
  <si>
    <t>Anzahl der Kavitäten / Stufen (wenn nicht anwendbar "1" eintragen)</t>
  </si>
  <si>
    <t>Number of cavities / tracks (if not appicable insert "1")</t>
  </si>
  <si>
    <t>Zykluszeit pro Bauteil</t>
  </si>
  <si>
    <t>Cycle time per part</t>
  </si>
  <si>
    <t>Gepl. Zeit je Umrüstvorgang (Min)</t>
  </si>
  <si>
    <t>Projected time per changeover (minutes)</t>
  </si>
  <si>
    <t>Gepl. Umrüstvorgänge je Schicht</t>
  </si>
  <si>
    <t>Projected changeovers per shift</t>
  </si>
  <si>
    <t>Gepl. Ausfallzeiten: Umrüstzeiten/Schicht (Min)</t>
  </si>
  <si>
    <t>Projected downtime: changeover time/shift (minutes)</t>
  </si>
  <si>
    <t>Gepl. Ausfallzeiten: Betriebsstörungen u. geringfügige Rüst- u. Einstellzeiten/Schicht (Min)</t>
  </si>
  <si>
    <t>Projected downtime: (breakdown time + time for minor setups and adjustments)/shift (min)</t>
  </si>
  <si>
    <t>Summe der geplanten Ausfallzeiten/Tag (Min)</t>
  </si>
  <si>
    <t>Total projected planned downtime/week (min)</t>
  </si>
  <si>
    <t>Kalkulation</t>
  </si>
  <si>
    <t>Calculation</t>
  </si>
  <si>
    <t>Anlagen Verfügbarkeit</t>
  </si>
  <si>
    <t>Equipment availability</t>
  </si>
  <si>
    <t>Anlageneffizienz</t>
  </si>
  <si>
    <t>Performance efficiency</t>
  </si>
  <si>
    <t>Qualitätsrate</t>
  </si>
  <si>
    <t>Quality rate</t>
  </si>
  <si>
    <t>OEE</t>
  </si>
  <si>
    <t>Geplante Verfügbarkeit (Tage/Woche)</t>
  </si>
  <si>
    <t>Planned uptime (days/week)</t>
  </si>
  <si>
    <t>Geplante Produktionsrate (Teile/Minute)</t>
  </si>
  <si>
    <t>Planned rate of production (parts/minute)</t>
  </si>
  <si>
    <t>Theoretische Prokuktionskapazität pro Tag</t>
  </si>
  <si>
    <t>Theoretical production capacity per week</t>
  </si>
  <si>
    <t>Arbeitswochen pro Jahr</t>
  </si>
  <si>
    <t>Working weeks per year</t>
  </si>
  <si>
    <t>Jährlicher Bedarf</t>
  </si>
  <si>
    <t>Yearly demand</t>
  </si>
  <si>
    <t>Wöchentlicher Bedarf</t>
  </si>
  <si>
    <t>Weekly demand</t>
  </si>
  <si>
    <t>Wöchentlich zum Versand verfügbare Teile</t>
  </si>
  <si>
    <t>Weekly parts available for shipment</t>
  </si>
  <si>
    <t>Täglich zum Versand verfügbare Teile</t>
  </si>
  <si>
    <t>Daily parts available for shipment</t>
  </si>
  <si>
    <t>Prozent über oder unter täglichem Bedarf</t>
  </si>
  <si>
    <t>Capacity over / under of the needed quantity at the bottleneck process</t>
  </si>
  <si>
    <t>Kapazität muss mindestens 20% über der geforderten Menge liegen.</t>
  </si>
  <si>
    <t>Capacity has to be at least 20% over the needed demand</t>
  </si>
  <si>
    <t>Bitte füllen Sie nur die gelb hinterlegten Felder aus</t>
  </si>
  <si>
    <t>You have to fill in only the yellow marked columns.</t>
  </si>
  <si>
    <t>Prozess 1</t>
  </si>
  <si>
    <t>Process 1</t>
  </si>
  <si>
    <t>Prozess 2</t>
  </si>
  <si>
    <t>Process 2</t>
  </si>
  <si>
    <t>Prozess 3</t>
  </si>
  <si>
    <t>Process 3</t>
  </si>
  <si>
    <t>Prozess 4</t>
  </si>
  <si>
    <t>Process 4</t>
  </si>
  <si>
    <t>Prozess 5</t>
  </si>
  <si>
    <t>Process 5</t>
  </si>
  <si>
    <t>Prozess 6</t>
  </si>
  <si>
    <t>Process 6</t>
  </si>
  <si>
    <t>Prozess 7</t>
  </si>
  <si>
    <t>Process 7</t>
  </si>
  <si>
    <t>Prozess 8</t>
  </si>
  <si>
    <t>Process 8</t>
  </si>
  <si>
    <t>Hiermit bestätige ich die oben aufgeführte Kapazität</t>
  </si>
  <si>
    <t>I confirm above mentioned capacity</t>
  </si>
  <si>
    <t>Projekt 1</t>
  </si>
  <si>
    <t>Project 1</t>
  </si>
  <si>
    <t>Projekt 2</t>
  </si>
  <si>
    <t>Project 2</t>
  </si>
  <si>
    <t>Projekt 3</t>
  </si>
  <si>
    <t>Project 3</t>
  </si>
  <si>
    <t>Projekt 4</t>
  </si>
  <si>
    <t>Project 4</t>
  </si>
  <si>
    <t>Projekt 5</t>
  </si>
  <si>
    <t>Project 5</t>
  </si>
  <si>
    <t>Projekt 6</t>
  </si>
  <si>
    <t>Project 6</t>
  </si>
  <si>
    <t>Projekt 7</t>
  </si>
  <si>
    <t>Project 7</t>
  </si>
  <si>
    <t>Projekt 8</t>
  </si>
  <si>
    <t>Project 8</t>
  </si>
  <si>
    <t>Kapazität Erstprojekt</t>
  </si>
  <si>
    <t>Capacity first project</t>
  </si>
  <si>
    <t>Gesamt Kapazität</t>
  </si>
  <si>
    <t>Capacity summary</t>
  </si>
  <si>
    <t>Projekt-ID</t>
  </si>
  <si>
    <t>Project-ID</t>
  </si>
  <si>
    <t>Wenn das Bauteil in mehr als ein Projekt rein geht, ist zusätzlich die zweite Seite zu befüllen!</t>
  </si>
  <si>
    <t>If the part goes in more than one project number please fulfill the secound page</t>
  </si>
  <si>
    <t>Garantierte Maschinenauslastung mit diesem Produkt (%)</t>
  </si>
  <si>
    <t>Guaranteed machine utilization with this product (%)</t>
  </si>
  <si>
    <t>Jährlicher Bedarf pro Projekt</t>
  </si>
  <si>
    <t>Yearly demand per project</t>
  </si>
  <si>
    <t>Kapazität nicht ausreichend!</t>
  </si>
  <si>
    <t>Not enough capacity!</t>
  </si>
  <si>
    <t>Kapazität ausreichend</t>
  </si>
  <si>
    <t>Enough capacity</t>
  </si>
  <si>
    <t>Produktionsprozessfreigabe / Leistungstest (Run@Rate)</t>
  </si>
  <si>
    <t>P7 Customer support / customer satisfaction / service</t>
  </si>
  <si>
    <t>A = 90 - 100% qualitätsfähig</t>
  </si>
  <si>
    <t>A = 90 - 100% quality capable</t>
  </si>
  <si>
    <t>B = &gt;=80 - &lt;90%, bedingt qualitätsfähig</t>
  </si>
  <si>
    <t>B = &gt;=80 - &lt;90%, conditionally quality capable</t>
  </si>
  <si>
    <t>C = 0 - &lt;80% nicht qualitätsfähig</t>
  </si>
  <si>
    <t>C = 0 - &lt;80% not quality capable</t>
  </si>
  <si>
    <t>Bemerkungen zum Auditergebnis</t>
  </si>
  <si>
    <t>Remarks to the audit result:</t>
  </si>
  <si>
    <t>Bestanden</t>
  </si>
  <si>
    <t>Passed</t>
  </si>
  <si>
    <t>Ergebnis CQI-Audit:</t>
  </si>
  <si>
    <t>CQI audit result:</t>
  </si>
  <si>
    <t>Bestätigung des Auditors</t>
  </si>
  <si>
    <t>Confirmation from the auditor</t>
  </si>
  <si>
    <t>Process-FMEA</t>
  </si>
  <si>
    <t>H</t>
  </si>
  <si>
    <t>M</t>
  </si>
  <si>
    <t>Remote (Remote by customer)</t>
  </si>
  <si>
    <t>Product-FMEA</t>
  </si>
  <si>
    <t>L</t>
  </si>
  <si>
    <t>Logistik (1)</t>
  </si>
  <si>
    <t>ElringKlinger</t>
  </si>
  <si>
    <t>Teilebenennung</t>
  </si>
  <si>
    <t>Cleanpoint Lieferung</t>
  </si>
  <si>
    <t>Cleanpoint delivery</t>
  </si>
  <si>
    <t>Claim</t>
  </si>
  <si>
    <t>Reklamation</t>
  </si>
  <si>
    <t>Process change</t>
  </si>
  <si>
    <t>Reklamationsnummer</t>
  </si>
  <si>
    <t>Claim number</t>
  </si>
  <si>
    <t>Beispiel: Beschreibung Prozessänderung oder andere Kommentare</t>
  </si>
  <si>
    <t>Example: Process change description or other comments</t>
  </si>
  <si>
    <t>Feasibility Study for Suppliers</t>
  </si>
  <si>
    <t>Herstellbarkeitsbewertung für Lieferanten</t>
  </si>
  <si>
    <t>Sind Lehren und Prüfvorrichtungen geplant und vorgesehen?</t>
  </si>
  <si>
    <t>Are gauges and test equipment planned and scheduled?</t>
  </si>
  <si>
    <t>Grün</t>
  </si>
  <si>
    <t>Gelb</t>
  </si>
  <si>
    <t>Rot</t>
  </si>
  <si>
    <t>Green</t>
  </si>
  <si>
    <t>Yellow</t>
  </si>
  <si>
    <t>Red</t>
  </si>
  <si>
    <t>Alle Anforderungen erfüllt, Prozessfähigkeit ist gewährleistet</t>
  </si>
  <si>
    <t>all requirements fulfilled, process capability is guaranteed</t>
  </si>
  <si>
    <t xml:space="preserve">Alle Anforderungen erfüllt, Prozessfähigkeit ist gewährleistet, weitere technische Absprache wird benötigt </t>
  </si>
  <si>
    <t>all requirements fulfilled, process capability is guaranteed, additional technical clarification needed</t>
  </si>
  <si>
    <t xml:space="preserve">Anforderungen werden nicht erfüllt, Zeichnungsanpassung wird empfohlen/benötigt, Anpassungsvorschlag wird beigelegt </t>
  </si>
  <si>
    <t>requirements not fulfilled, drawing change needed, proposal will be attached</t>
  </si>
  <si>
    <t>Ist die benötigte maschinelle und personelle Kapazität inkl. Unterlieferanten vorhanden?</t>
  </si>
  <si>
    <t>Is the required machine and personnel capacity including sub-suppliers available?</t>
  </si>
  <si>
    <t>Ohne vollständige Herstellbarkeitsbewertung kann ein Angebot nicht berücksichtigt werden!</t>
  </si>
  <si>
    <t>N/A</t>
  </si>
  <si>
    <t>If no data from serial production parts are available at the actual planning stage, please access on data from related parts or processes.</t>
  </si>
  <si>
    <t>An offer cannot be considered without a complete feasibility assessment!</t>
  </si>
  <si>
    <t>Ist dieses oben genannte Verpackungskonzept im Angebotspreis berücksichtigt?</t>
  </si>
  <si>
    <t>All individual technical features are to be evaluated and submitted with the offer in the form on the inquiry documents.</t>
  </si>
  <si>
    <t>Es sind alle einzelnen technischen Merkmale zu bewerten und auf den Anfrageunterlagen in markierter Form mit dem Angebot zu übermitteln.</t>
  </si>
  <si>
    <t>Is the above mentioned packaging concept included in the offer?</t>
  </si>
  <si>
    <t>Anmerkungen zu den oben genannten Punkten:</t>
  </si>
  <si>
    <t>Comments from above mentioned points:</t>
  </si>
  <si>
    <t>Ist für jedes besondere Merkmal (SC &amp; CC) eine Serienprüfung oder eine 100% Kontrolle vorgesehen?</t>
  </si>
  <si>
    <t>Is serial testing or 100% checks for each special characteristic (SC &amp; CC) scheduled?</t>
  </si>
  <si>
    <t>No Answers</t>
  </si>
  <si>
    <t>All Answers</t>
  </si>
  <si>
    <t>Do not change this table!</t>
  </si>
  <si>
    <t>8*</t>
  </si>
  <si>
    <t>2*</t>
  </si>
  <si>
    <t>1*</t>
  </si>
  <si>
    <t>Die Herstellbarkeit des genannten Materials/Bauteils wird vollumfänglich bestätigt.</t>
  </si>
  <si>
    <t>The feasibility is fully confirmed for the above mentioned material / part.</t>
  </si>
  <si>
    <t>Falls beim derzeitigen Planungsstand keine Daten aus serienfallender Fertigung vorliegen, bitte auf Erfahrungswerte von ähnlichen Prozessen / Bauteilen zurückgreifen.</t>
  </si>
  <si>
    <t>ppm (parts per million):</t>
  </si>
  <si>
    <t xml:space="preserve">Wir erwarten eine markierte ElringKlinger Zeichnung oder Bestellnorm, in welcher jedes vorhandene Zeichnungsmerkmal mit folgendem Farbcode markiert ist: </t>
  </si>
  <si>
    <t>5*</t>
  </si>
  <si>
    <t>needed Yes or N/A answers</t>
  </si>
  <si>
    <t>must be 0</t>
  </si>
  <si>
    <t xml:space="preserve">Die genannten ppm-Werte sind keine Zielvereinbarung und entlasten den Lieferanten nicht aus der Sachmängelhaftung und der Gewährleistungsverpflichtung </t>
  </si>
  <si>
    <t>Ist das Produkt ausreichend definiert um eine Herstellbarkeitsanalyse zu ermöglichen?
Wenn nein, bitte eine detaillierte Erklärung in das untere Anmerkungungsfeld schreiben.</t>
  </si>
  <si>
    <t>12*</t>
  </si>
  <si>
    <t>Voraussetzung für eine Nominierung ist eine Herstellbarkeitsbestätigung für eine Fertigung unter Serienbedingungen</t>
  </si>
  <si>
    <t>We expect an ElringKlinger mark-up drawing or order norm with marking of every characteristic based on the following color code:</t>
  </si>
  <si>
    <t>Requirement for nomination is a confirmed feasibility study for production under serial conditions</t>
  </si>
  <si>
    <t>Sind die mit der Anfrage übermittelten technischen Unterlagen in markierter Form (grün/gelb/rot) als Anlage beigefügt?
Wenn nein, bitte den Grund in das untere Anmerkungungsfeld schreiben.</t>
  </si>
  <si>
    <t>Geben Sie die aus Ihrer Sicht maximale interne Fehlerquote an</t>
  </si>
  <si>
    <t>Können die geforderten Stückzahlen / Werkzeuge / Prüfeinrichtungen / PPAP zu den angegebenen Terminen erstellt bzw. geliefert werden? 
Wenn nein, Begründung in das untere Anmerkungsfeld schreiben.</t>
  </si>
  <si>
    <t>Werden alle Teile &amp; Rohstoffe selbst hergestellt?
Wenn nein, welche Teile und Rohstoffe werden fremdvergeben? Antwort bitte in das untere Anmerkungsfeld schreiben.</t>
  </si>
  <si>
    <t>Sind aus Ihrer Sicht alle fertigungsrelevanten, besonderen Merkmale (SC &amp; CC), für die spezielle Prüfungen oder 100% Kontrollen vorgesehen sind, definiert? Wenn nein, welche Merkmale fehlen. Antwort bitte in das untere Anmerkungungsfeld schreiben.</t>
  </si>
  <si>
    <t>Kann die Erstbemusterung gemäß den Forderungen des aktuellsten “CGL CU-QM 006 Supplier guideline initial sample procedure” durchgeführt werden? Wenn nein, Kommentare bitte in das untere Anmerkungsfeld schreiben.</t>
  </si>
  <si>
    <t>Für SC und CC Merkmale müssen geeignete Maßnahmen getroffen werden um eine 0 ppm Fehlerquote erfüllen zu können</t>
  </si>
  <si>
    <t>Suitable measures must be taken for SC and CC characteristics in order to be able to meet a 0 ppm error rate</t>
  </si>
  <si>
    <t>Kann aus Ihrer Sicht eine maximale Fehlerquote von 10 ppm zu ElringKlinger eingehalten werden? 
Wenn nein, Kommentare bitte in das untere Anmerkungsfeld schreiben.</t>
  </si>
  <si>
    <t>Is it possible to perform the initial sample report according to the current “CGL CU-QM 006 Supplier guideline initial sample procedure”? 
If no, please write a detailed explanation in the comment field below.</t>
  </si>
  <si>
    <t>Specify the maximum expected internal error rate</t>
  </si>
  <si>
    <t>4*</t>
  </si>
  <si>
    <t>13*</t>
  </si>
  <si>
    <t>Kann mit den derzeit vorhandenen Produktionsressourcen der Auftrag erfüllt werden? 
Wenn nein, was muss zusätzlich beschafft werden? Antwort in das untere Anmerkungungsfeld schreiben.</t>
  </si>
  <si>
    <t>Sind für alle Merkmale des oben genannten Bauteils, Prozessfähigkeiten (inkl. Beschaffungsumfänge) absehbar? 
Wenn nein, Kommentare bitte in das untere Anmerkungsfeld schreiben.</t>
  </si>
  <si>
    <t>,</t>
  </si>
  <si>
    <t>must be 18</t>
  </si>
  <si>
    <t>Sind die Prüfmittel und Einrichtungen für alle Produktmerkmale in der geforderten Genauigkeitsklasse im Unternehmen verfügbar?
Wenn nein, welche Prüfmittel fehlen. Kommentare bitte in das untere Anmerkungsfeld schreiben.</t>
  </si>
  <si>
    <t>Können alle Anforderungen erfüllt werden? (z.B. Zeichnung inkl. Toleranzen, Lastenheft, Normen, Spezifikationen, Versuche, Restschmutzbestimmung) Wenn nein, Kommentare bitte in das untere Anmerkungungsfeld schreiben.</t>
  </si>
  <si>
    <t>Is the product sufficiently defined to enable a feasibility study?
If no, please write a detailed explanation in the comment field below.</t>
  </si>
  <si>
    <t>Can all requirements be satisfied? (e.g. drawing incl. tolerances, technical specification, standards, trials, residual dirt inspection) 
If no, please write a detailed explanation in the comment field below.</t>
  </si>
  <si>
    <t>Is the process capability reachable (incl. procurement scopes) for each characteristic of the a.m. component?
If no, please write a detailed explanation in the comment field below.</t>
  </si>
  <si>
    <t>Are in your opinion all special characteristics SC &amp; CC (relevant for production; serial testing or 100% checks scheduled) identified? 
If no, which characteristics are missing? Please write a detailed explanation in the comment field below.</t>
  </si>
  <si>
    <t>Are the test equipment and facilities available in the company for all product features in the required accuracy class?
If no, please write a detailed explanation in the comment field below.</t>
  </si>
  <si>
    <t>Can the required quantities / tools / test equipment / PSW be created or delivered on the dates specified? 
If no, write the reason in the comment field below.</t>
  </si>
  <si>
    <t>Are all production steps planned in-house?
If no, which externally issued processes are scheduled? Please write a detailed explanation in the comment field below.</t>
  </si>
  <si>
    <t>Are all parts &amp; bulk materials are produced by yourselves?
If no, which parts and bulk materials are scheduled? Please write a detailed explanation in the comment field below.</t>
  </si>
  <si>
    <t>Is it possible to perform the order with the existing production resources?
If no, what has to be ordered additionally? Please write a detailed explanation in the comment field below.</t>
  </si>
  <si>
    <t>Are there possibilities for modification which lead to a reduction of costs and / or quality improvement, e.g. drawing changes, characteristics, materials, processes, handling, etc.? If yes, which? Please write a detailed explanation in the comment field below.</t>
  </si>
  <si>
    <t>Is it possible from your point of view to have a maximum error rate to ElringKlinger of 10 ppm? 
If no, please write a detailed explanation in the comment field below.</t>
  </si>
  <si>
    <t>The specified ppm-values are no target agreement and do not release the supplier from liability for material defects and the warranty obligation.</t>
  </si>
  <si>
    <t>Do you have a suitable packaging concept that the product properties remain unchanged during transport and storage?
If no, please write the reason in the comment field below.</t>
  </si>
  <si>
    <t>Are the technical documents sent with the request in marked form (green / yellow / red) attached as an attachment?
If no, please write a detailed explanation in the comment field below.</t>
  </si>
  <si>
    <t>Werden alle Prozessschritte im Hause geplant?
Wenn nein, welche Prozesse werden fremdvergeben? Antwort bitte in das untere Anmerkungsfeld schreiben.</t>
  </si>
  <si>
    <t>Haben Sie ein geeignetes Verpackungskonzept so dass die Produkteigenschaften während des Transports und der Lagerung unverändert bleiben?
Wenn nein, Kommentare bitte in das untere Anmerkungungsfeld schreiben.</t>
  </si>
  <si>
    <t>Sehen Sie Möglichkeiten zur Kostenreduzierung und/oder Qualitätsverbesserung, z.B. bei Zeichnungsänderungen, Merkmalen, Werkstoffen, Prozessen oder Materialhandhabung, usw.? Wenn ja, welche? Antwort bitte in das untere Anmerkungungsfeld schreiben.</t>
  </si>
  <si>
    <t>CF CU-QM 052
(former ZF QM 7)</t>
  </si>
  <si>
    <t>page 1</t>
  </si>
  <si>
    <t>Teilenummer*</t>
  </si>
  <si>
    <t>Part number*</t>
  </si>
  <si>
    <t>Zeichnungsnummer*</t>
  </si>
  <si>
    <t>Drawing number*</t>
  </si>
  <si>
    <t>Index / Datum*</t>
  </si>
  <si>
    <t>Index / Date*</t>
  </si>
  <si>
    <r>
      <t xml:space="preserve">Die Herstellbarkeit des genannten Materials / Bauteils wird </t>
    </r>
    <r>
      <rPr>
        <b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vollständig bestätigt. Weitere technische Absprache wird benötigt.</t>
    </r>
  </si>
  <si>
    <r>
      <t xml:space="preserve">The feasibility is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fully confirmed for the above mentioned material / part. Additional technical clarification necessary.</t>
    </r>
  </si>
  <si>
    <t>Lieferantenname*</t>
  </si>
  <si>
    <t>Supplier name*</t>
  </si>
  <si>
    <t>Lieferstandort*</t>
  </si>
  <si>
    <t>Delivery location*</t>
  </si>
  <si>
    <t>Produktionsstandort*</t>
  </si>
  <si>
    <t>Production location*</t>
  </si>
  <si>
    <t>The feasibility is not fully processed. Please fill the header and answer all questions!</t>
  </si>
  <si>
    <t>Die Herstellbarkeit ist nicht vollständig bearbeitet. Bitte Kopf ausfüllen und alle Fragen beantworten!</t>
  </si>
  <si>
    <t>* besonders relevante Frage / Pflichtfelder</t>
  </si>
  <si>
    <t>* particularly relevant question / mandatory fields</t>
  </si>
  <si>
    <t>16*</t>
  </si>
  <si>
    <t>must be 9</t>
  </si>
  <si>
    <t>Version, Date: V4; 12.04.2022
Information classification: external,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</si>
</sst>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3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1" applyAlignment="1" applyProtection="1">
      <alignment vertical="center"/>
      <protection locked="0"/>
    </xf>
    <xf numFmtId="0" fontId="4" fillId="0" borderId="0" xfId="1" applyProtection="1">
      <protection locked="0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4" fillId="2" borderId="0" xfId="1" applyFill="1" applyAlignment="1" applyProtection="1">
      <alignment vertical="center"/>
      <protection locked="0"/>
    </xf>
    <xf numFmtId="49" fontId="4" fillId="2" borderId="0" xfId="1" applyNumberFormat="1" applyFill="1" applyAlignment="1" applyProtection="1">
      <alignment vertical="center"/>
      <protection locked="0"/>
    </xf>
    <xf numFmtId="0" fontId="4" fillId="2" borderId="0" xfId="1" applyFill="1" applyAlignment="1" applyProtection="1">
      <alignment horizontal="center" vertical="center"/>
      <protection locked="0"/>
    </xf>
    <xf numFmtId="0" fontId="4" fillId="2" borderId="0" xfId="1" applyFill="1" applyProtection="1">
      <protection locked="0"/>
    </xf>
    <xf numFmtId="49" fontId="4" fillId="2" borderId="0" xfId="1" applyNumberFormat="1" applyFill="1" applyProtection="1">
      <protection locked="0"/>
    </xf>
    <xf numFmtId="0" fontId="0" fillId="2" borderId="0" xfId="0" quotePrefix="1" applyFill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/>
    <xf numFmtId="0" fontId="2" fillId="6" borderId="0" xfId="0" applyFont="1" applyFill="1"/>
    <xf numFmtId="0" fontId="5" fillId="2" borderId="1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top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 wrapText="1"/>
    </xf>
    <xf numFmtId="0" fontId="12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0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top"/>
    </xf>
    <xf numFmtId="0" fontId="5" fillId="2" borderId="8" xfId="0" applyFont="1" applyFill="1" applyBorder="1" applyAlignment="1" applyProtection="1">
      <alignment vertical="center"/>
    </xf>
    <xf numFmtId="0" fontId="0" fillId="2" borderId="8" xfId="0" applyFill="1" applyBorder="1"/>
    <xf numFmtId="0" fontId="5" fillId="2" borderId="9" xfId="0" applyFont="1" applyFill="1" applyBorder="1" applyAlignment="1" applyProtection="1">
      <alignment vertical="center"/>
    </xf>
    <xf numFmtId="0" fontId="16" fillId="2" borderId="0" xfId="0" applyFont="1" applyFill="1"/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center"/>
    </xf>
    <xf numFmtId="3" fontId="5" fillId="3" borderId="27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0" fillId="2" borderId="20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4"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</cellStyles>
  <dxfs count="18"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B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151984</xdr:colOff>
      <xdr:row>0</xdr:row>
      <xdr:rowOff>110556</xdr:rowOff>
    </xdr:from>
    <xdr:to>
      <xdr:col>43</xdr:col>
      <xdr:colOff>96691</xdr:colOff>
      <xdr:row>3</xdr:row>
      <xdr:rowOff>111419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527894-A477-41CA-BE6B-3A9923D0FE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955" y="110556"/>
          <a:ext cx="1795279" cy="5886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Q-3\Quality%20Readiness\Berichte%20-%20Audits%20-%20Potentialanalysen\_AuditFormulare\VA_000000_Audi-NeueRegelen-Stand281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.sp.rehau.org/pd/MBW213BMP/projectwork/09%20QPUnterlagen/Bemusterungsunterlagen/Bemusterungsabstimmung%2026.06.2014/13%2012%2020%20Bemusterungsplanungsformular%20f&#252;r%20Kaufteile%20deu-eng%20V8.1%20(EXT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zivko\LOCALS~1\Temp\notes9D76E5\2010-06%20Testdeckblatt%20VDA%20neu%20Version%20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Michas%20QAM-Festplatte\03%20Audit\VDA%206.3\2012-01%20Erweiterungsversion%20VDA%206.3%20Bewertungstool%20Version%208.7%20d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OLKA7\20100421%20BAG%20R231%20Faurecia_I%20Tafel%20Oberteil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%20Michas%20Dateien\600%20Archiv\VDA%206.3%20neu%20DAG%20Baust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Q-3\Quality%20Readiness\Berichte%20-%20Audits%20-%20Potentialanalysen\_AuditFormulare\VA_000000_Audi-NeueRegelen-Stand281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iach\AppData\Local\Microsoft\Windows\Temporary%20Internet%20Files\Content.Outlook\GI9GENRU\2014-01-20%20Bemusterungsplanungsformular%20Kaufteile%20inkl%20PT%20deu-eng%20V8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Q-3\Quality%20Readiness\Berichte%20-%20Audits%20-%20Potentialanalysen\_AuditFormulare\VA_000000_ABC_Musterstadt(D)_17_10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DATEN\Weiss\Allg\C_P_QM_AM\20_Bemusterung\0100_VDA_Arbeitskreis\40_Arbeitsst&#228;nde_Arbeitsgruppe\190418_Arbeitsgruppentreffen\180418_Formblatt_Bewertungen_Deckblat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ringklinger4-my.sharepoint.com/1%20Aufgaben%20PMT/1.1%20Bemusterung/05%20Globale%20Freigabe/Freigabebaum/Kataloge/2017-09-21%20Nachweisbeschreibu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 xml:space="preserve"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5">
          <cell r="I35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>Feststellungen</v>
          </cell>
        </row>
        <row r="42">
          <cell r="I42" t="str">
            <v/>
          </cell>
        </row>
        <row r="43">
          <cell r="I43" t="str">
            <v/>
          </cell>
        </row>
        <row r="46">
          <cell r="I46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</sheetData>
      <sheetData sheetId="5" refreshError="1"/>
      <sheetData sheetId="6" refreshError="1"/>
      <sheetData sheetId="7" refreshError="1"/>
      <sheetData sheetId="8">
        <row r="14">
          <cell r="E14" t="str">
            <v>n.b.</v>
          </cell>
          <cell r="F14" t="str">
            <v>n.b.</v>
          </cell>
          <cell r="G14" t="str">
            <v>n.b.</v>
          </cell>
          <cell r="H14" t="str">
            <v>n.b.</v>
          </cell>
          <cell r="I14" t="str">
            <v>n.b.</v>
          </cell>
          <cell r="T14" t="str">
            <v>n.b.</v>
          </cell>
          <cell r="U14" t="str">
            <v>n.b.</v>
          </cell>
          <cell r="V14" t="str">
            <v>n.b.</v>
          </cell>
          <cell r="W14" t="str">
            <v>n.b.</v>
          </cell>
          <cell r="X14" t="str">
            <v>n.b.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Qualitätssicherung</v>
          </cell>
        </row>
        <row r="3">
          <cell r="F3" t="str">
            <v>Verbaubarkeit MO W50</v>
          </cell>
        </row>
        <row r="4">
          <cell r="F4" t="str">
            <v>Verbaubarkeit MO W67</v>
          </cell>
        </row>
        <row r="5">
          <cell r="F5" t="str">
            <v>Verbaubarkeit RB</v>
          </cell>
        </row>
        <row r="6">
          <cell r="F6" t="str">
            <v>Verbaubarkeit Entw.</v>
          </cell>
        </row>
        <row r="7">
          <cell r="F7" t="str">
            <v>Verbaubarkeit EE</v>
          </cell>
        </row>
        <row r="8">
          <cell r="F8" t="str">
            <v>Funktionsprüfung EP W50</v>
          </cell>
        </row>
        <row r="9">
          <cell r="F9" t="str">
            <v>Funktionsprüfung EP W67</v>
          </cell>
        </row>
        <row r="10">
          <cell r="F10" t="str">
            <v>Maßprüfung</v>
          </cell>
        </row>
        <row r="11">
          <cell r="F11" t="str">
            <v>Werkstoffprüfung W50</v>
          </cell>
        </row>
        <row r="12">
          <cell r="F12" t="str">
            <v>Werkstoffprüfung W67</v>
          </cell>
        </row>
        <row r="13">
          <cell r="F13" t="str">
            <v>Dyn. Fahrprüfung</v>
          </cell>
        </row>
        <row r="14">
          <cell r="F14" t="str">
            <v>Korrosion</v>
          </cell>
        </row>
        <row r="15">
          <cell r="F15" t="str">
            <v>Prozess</v>
          </cell>
        </row>
        <row r="16">
          <cell r="F16" t="str">
            <v>Lacktechnologie</v>
          </cell>
        </row>
        <row r="17">
          <cell r="F17" t="str">
            <v>Farbton</v>
          </cell>
        </row>
        <row r="18">
          <cell r="F18" t="str">
            <v>Oberfläche/Narbung</v>
          </cell>
        </row>
        <row r="19">
          <cell r="F19" t="str">
            <v>Sonstiges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>
        <row r="1074">
          <cell r="O1074" t="str">
            <v xml:space="preserve">Ja / Yes </v>
          </cell>
        </row>
        <row r="1075">
          <cell r="O1075" t="str">
            <v>Nein / No</v>
          </cell>
        </row>
        <row r="1077">
          <cell r="O1077">
            <v>1</v>
          </cell>
        </row>
        <row r="1078">
          <cell r="O1078">
            <v>2</v>
          </cell>
        </row>
        <row r="1079">
          <cell r="O1079">
            <v>3</v>
          </cell>
        </row>
        <row r="1080">
          <cell r="O1080">
            <v>4</v>
          </cell>
        </row>
        <row r="1081">
          <cell r="O1081">
            <v>5</v>
          </cell>
        </row>
        <row r="1082">
          <cell r="O1082">
            <v>6</v>
          </cell>
        </row>
        <row r="1083">
          <cell r="O1083">
            <v>7</v>
          </cell>
        </row>
        <row r="1084">
          <cell r="O1084">
            <v>8</v>
          </cell>
        </row>
        <row r="1085">
          <cell r="O1085">
            <v>9</v>
          </cell>
        </row>
        <row r="1086">
          <cell r="O1086">
            <v>10</v>
          </cell>
        </row>
        <row r="1087">
          <cell r="O1087">
            <v>11</v>
          </cell>
        </row>
        <row r="1088">
          <cell r="O1088">
            <v>12</v>
          </cell>
        </row>
        <row r="1089">
          <cell r="O1089">
            <v>13</v>
          </cell>
        </row>
        <row r="1090">
          <cell r="O1090">
            <v>14</v>
          </cell>
        </row>
        <row r="1091">
          <cell r="O1091">
            <v>15</v>
          </cell>
        </row>
        <row r="1092">
          <cell r="O1092">
            <v>16</v>
          </cell>
        </row>
        <row r="1093">
          <cell r="O1093">
            <v>17</v>
          </cell>
        </row>
        <row r="1094">
          <cell r="O1094">
            <v>18</v>
          </cell>
        </row>
        <row r="1095">
          <cell r="O1095">
            <v>19</v>
          </cell>
        </row>
        <row r="1096">
          <cell r="O1096">
            <v>20</v>
          </cell>
        </row>
      </sheetData>
      <sheetData sheetId="5"/>
      <sheetData sheetId="6"/>
      <sheetData sheetId="7">
        <row r="1">
          <cell r="B1" t="str">
            <v>001</v>
          </cell>
        </row>
      </sheetData>
      <sheetData sheetId="8"/>
      <sheetData sheetId="9"/>
      <sheetData sheetId="10"/>
      <sheetData sheetId="11">
        <row r="1">
          <cell r="F1" t="str">
            <v>A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anner, Benjamin" id="{588EBAFE-5A88-4328-BBF5-A3BFD8B2CD90}" userId="S::Benjamin.Wanner@elringklinger.com::3fb6f91d-8e3c-4e55-a0e6-8ce7ac15c8cb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U3" dT="2020-12-22T12:47:33.19" personId="{588EBAFE-5A88-4328-BBF5-A3BFD8B2CD90}" id="{A1A9AA7A-853B-4EDB-A398-FEBE41751CD6}">
    <text>Not delete!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BZ166"/>
  <sheetViews>
    <sheetView tabSelected="1" topLeftCell="A2" zoomScale="85" zoomScaleNormal="85" zoomScaleSheetLayoutView="100" workbookViewId="0">
      <selection activeCell="A104" sqref="A104"/>
    </sheetView>
  </sheetViews>
  <sheetFormatPr baseColWidth="10" defaultRowHeight="14.25" x14ac:dyDescent="0.2"/>
  <cols>
    <col min="1" max="42" width="3.125" customWidth="1"/>
    <col min="43" max="43" width="8.625" customWidth="1"/>
    <col min="44" max="44" width="3.125" customWidth="1"/>
    <col min="45" max="45" width="11" customWidth="1"/>
    <col min="46" max="46" width="28.25" customWidth="1"/>
    <col min="47" max="47" width="11" hidden="1" customWidth="1"/>
    <col min="48" max="48" width="24.25" hidden="1" customWidth="1"/>
    <col min="49" max="49" width="13.25" hidden="1" customWidth="1"/>
    <col min="50" max="50" width="11.25" hidden="1" customWidth="1"/>
    <col min="51" max="51" width="12.125" hidden="1" customWidth="1"/>
    <col min="52" max="52" width="12.625" hidden="1" customWidth="1"/>
    <col min="53" max="53" width="11.5" customWidth="1"/>
  </cols>
  <sheetData>
    <row r="1" spans="1:77" ht="15" customHeight="1" x14ac:dyDescent="0.2">
      <c r="A1" s="115" t="str">
        <f>Language!$D$655</f>
        <v>Feasibility Study for Suppliers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21"/>
      <c r="AN1" s="121"/>
      <c r="AO1" s="121"/>
      <c r="AP1" s="121"/>
      <c r="AQ1" s="121"/>
      <c r="AR1" s="122"/>
      <c r="AS1" s="9"/>
      <c r="AT1" s="134" t="s">
        <v>878</v>
      </c>
      <c r="AU1" s="10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s="4" customFormat="1" ht="15" customHeight="1" thickBo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23"/>
      <c r="AN2" s="123"/>
      <c r="AO2" s="123"/>
      <c r="AP2" s="123"/>
      <c r="AQ2" s="123"/>
      <c r="AR2" s="124"/>
      <c r="AS2" s="10"/>
      <c r="AT2" s="135"/>
      <c r="AU2" s="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5" customHeight="1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23"/>
      <c r="AN3" s="123"/>
      <c r="AO3" s="123"/>
      <c r="AP3" s="123"/>
      <c r="AQ3" s="123"/>
      <c r="AR3" s="124"/>
      <c r="AS3" s="9"/>
      <c r="AT3" s="136" t="s">
        <v>1</v>
      </c>
      <c r="AU3" s="104">
        <f>MATCH(AT3,Language!A2:C2,0)</f>
        <v>2</v>
      </c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5" customHeight="1" thickBot="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5"/>
      <c r="AN4" s="125"/>
      <c r="AO4" s="125"/>
      <c r="AP4" s="125"/>
      <c r="AQ4" s="125"/>
      <c r="AR4" s="126"/>
      <c r="AS4" s="9"/>
      <c r="AT4" s="137"/>
      <c r="AU4" s="104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ht="15" customHeight="1" x14ac:dyDescent="0.2">
      <c r="A5" s="127" t="str">
        <f>Language!$D$68</f>
        <v>Information about the organization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  <c r="X5" s="130" t="str">
        <f>Language!$D$67</f>
        <v>Information about the customer</v>
      </c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</row>
    <row r="6" spans="1:77" ht="15" customHeight="1" x14ac:dyDescent="0.2">
      <c r="A6" s="105" t="str">
        <f>Language!$D$383</f>
        <v>Supplier name*</v>
      </c>
      <c r="B6" s="106"/>
      <c r="C6" s="106"/>
      <c r="D6" s="106"/>
      <c r="E6" s="106"/>
      <c r="F6" s="106"/>
      <c r="G6" s="107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  <c r="X6" s="113" t="str">
        <f>Language!$D203</f>
        <v>Recipient location</v>
      </c>
      <c r="Y6" s="95" t="s">
        <v>1255</v>
      </c>
      <c r="Z6" s="95"/>
      <c r="AA6" s="95"/>
      <c r="AB6" s="95"/>
      <c r="AC6" s="95"/>
      <c r="AD6" s="95"/>
      <c r="AE6" s="95"/>
      <c r="AF6" s="105" t="str">
        <f>Language!$D$577</f>
        <v>Part number*</v>
      </c>
      <c r="AG6" s="106"/>
      <c r="AH6" s="106"/>
      <c r="AI6" s="106"/>
      <c r="AJ6" s="106"/>
      <c r="AK6" s="106"/>
      <c r="AL6" s="107"/>
      <c r="AM6" s="78"/>
      <c r="AN6" s="78"/>
      <c r="AO6" s="78"/>
      <c r="AP6" s="78"/>
      <c r="AQ6" s="78"/>
      <c r="AR6" s="7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ht="15" customHeight="1" x14ac:dyDescent="0.25">
      <c r="A7" s="108"/>
      <c r="B7" s="109"/>
      <c r="C7" s="109"/>
      <c r="D7" s="109"/>
      <c r="E7" s="109"/>
      <c r="F7" s="109"/>
      <c r="G7" s="110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113"/>
      <c r="Y7" s="95"/>
      <c r="Z7" s="95"/>
      <c r="AA7" s="95"/>
      <c r="AB7" s="95"/>
      <c r="AC7" s="95"/>
      <c r="AD7" s="95"/>
      <c r="AE7" s="95"/>
      <c r="AF7" s="108"/>
      <c r="AG7" s="109"/>
      <c r="AH7" s="109"/>
      <c r="AI7" s="109"/>
      <c r="AJ7" s="109"/>
      <c r="AK7" s="109"/>
      <c r="AL7" s="110"/>
      <c r="AM7" s="78"/>
      <c r="AN7" s="78"/>
      <c r="AO7" s="78"/>
      <c r="AP7" s="78"/>
      <c r="AQ7" s="78"/>
      <c r="AR7" s="79"/>
      <c r="AS7" s="9"/>
      <c r="AT7" s="9"/>
      <c r="AU7" s="9"/>
      <c r="AV7" s="166" t="s">
        <v>1298</v>
      </c>
      <c r="AW7" s="167"/>
      <c r="AX7" s="168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15" customHeight="1" x14ac:dyDescent="0.2">
      <c r="A8" s="105" t="str">
        <f>Language!$D$329</f>
        <v>Supplier number</v>
      </c>
      <c r="B8" s="106"/>
      <c r="C8" s="106"/>
      <c r="D8" s="106"/>
      <c r="E8" s="106"/>
      <c r="F8" s="106"/>
      <c r="G8" s="107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113"/>
      <c r="Y8" s="78"/>
      <c r="Z8" s="78"/>
      <c r="AA8" s="78"/>
      <c r="AB8" s="78"/>
      <c r="AC8" s="78"/>
      <c r="AD8" s="78"/>
      <c r="AE8" s="78"/>
      <c r="AF8" s="105" t="str">
        <f>Language!$D$572</f>
        <v>Part description</v>
      </c>
      <c r="AG8" s="106"/>
      <c r="AH8" s="106"/>
      <c r="AI8" s="106"/>
      <c r="AJ8" s="106"/>
      <c r="AK8" s="106"/>
      <c r="AL8" s="107"/>
      <c r="AM8" s="111"/>
      <c r="AN8" s="111"/>
      <c r="AO8" s="111"/>
      <c r="AP8" s="111"/>
      <c r="AQ8" s="111"/>
      <c r="AR8" s="112"/>
      <c r="AS8" s="9"/>
      <c r="AT8" s="9"/>
      <c r="AU8" s="9"/>
      <c r="AV8" s="55" t="s">
        <v>1308</v>
      </c>
      <c r="AW8" s="54" t="s">
        <v>1296</v>
      </c>
      <c r="AX8" s="54" t="s">
        <v>1297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5" customHeight="1" x14ac:dyDescent="0.2">
      <c r="A9" s="108"/>
      <c r="B9" s="109"/>
      <c r="C9" s="109"/>
      <c r="D9" s="109"/>
      <c r="E9" s="109"/>
      <c r="F9" s="109"/>
      <c r="G9" s="110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113"/>
      <c r="Y9" s="78"/>
      <c r="Z9" s="78"/>
      <c r="AA9" s="78"/>
      <c r="AB9" s="78"/>
      <c r="AC9" s="78"/>
      <c r="AD9" s="78"/>
      <c r="AE9" s="78"/>
      <c r="AF9" s="108"/>
      <c r="AG9" s="109"/>
      <c r="AH9" s="109"/>
      <c r="AI9" s="109"/>
      <c r="AJ9" s="109"/>
      <c r="AK9" s="109"/>
      <c r="AL9" s="110"/>
      <c r="AM9" s="111"/>
      <c r="AN9" s="111"/>
      <c r="AO9" s="111"/>
      <c r="AP9" s="111"/>
      <c r="AQ9" s="111"/>
      <c r="AR9" s="112"/>
      <c r="AS9" s="9"/>
      <c r="AT9" s="16"/>
      <c r="AU9" s="9"/>
      <c r="AV9" s="169"/>
      <c r="AW9" s="169"/>
      <c r="AX9" s="16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77" ht="15" customHeight="1" x14ac:dyDescent="0.2">
      <c r="A10" s="105" t="str">
        <f>Language!$D$333</f>
        <v>Delivery location*</v>
      </c>
      <c r="B10" s="106"/>
      <c r="C10" s="106"/>
      <c r="D10" s="106"/>
      <c r="E10" s="106"/>
      <c r="F10" s="106"/>
      <c r="G10" s="107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113"/>
      <c r="Y10" s="78"/>
      <c r="Z10" s="78"/>
      <c r="AA10" s="78"/>
      <c r="AB10" s="78"/>
      <c r="AC10" s="78"/>
      <c r="AD10" s="78"/>
      <c r="AE10" s="78"/>
      <c r="AF10" s="105" t="str">
        <f>Language!$D$641</f>
        <v>Drawing number*</v>
      </c>
      <c r="AG10" s="106"/>
      <c r="AH10" s="106"/>
      <c r="AI10" s="106"/>
      <c r="AJ10" s="106"/>
      <c r="AK10" s="106"/>
      <c r="AL10" s="107"/>
      <c r="AM10" s="78"/>
      <c r="AN10" s="78"/>
      <c r="AO10" s="78"/>
      <c r="AP10" s="78"/>
      <c r="AQ10" s="78"/>
      <c r="AR10" s="79"/>
      <c r="AS10" s="9"/>
      <c r="AT10" s="9"/>
      <c r="AU10" s="9"/>
      <c r="AV10" s="149" t="b">
        <f>AND(H6&lt;&gt;"",H10&lt;&gt;"",H12&lt;&gt;"",AM6&lt;&gt;"",AM10&lt;&gt;"",AM12&lt;&gt;"")</f>
        <v>0</v>
      </c>
      <c r="AW10" s="101"/>
      <c r="AX10" s="101" t="b">
        <f>OR(AM6="",AM10="",AM12="")</f>
        <v>1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s="5" customFormat="1" ht="15" customHeight="1" x14ac:dyDescent="0.2">
      <c r="A11" s="108"/>
      <c r="B11" s="109"/>
      <c r="C11" s="109"/>
      <c r="D11" s="109"/>
      <c r="E11" s="109"/>
      <c r="F11" s="109"/>
      <c r="G11" s="110"/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113"/>
      <c r="Y11" s="78"/>
      <c r="Z11" s="78"/>
      <c r="AA11" s="78"/>
      <c r="AB11" s="78"/>
      <c r="AC11" s="78"/>
      <c r="AD11" s="78"/>
      <c r="AE11" s="78"/>
      <c r="AF11" s="108"/>
      <c r="AG11" s="109"/>
      <c r="AH11" s="109"/>
      <c r="AI11" s="109"/>
      <c r="AJ11" s="109"/>
      <c r="AK11" s="109"/>
      <c r="AL11" s="110"/>
      <c r="AM11" s="78"/>
      <c r="AN11" s="78"/>
      <c r="AO11" s="78"/>
      <c r="AP11" s="78"/>
      <c r="AQ11" s="78"/>
      <c r="AR11" s="79"/>
      <c r="AS11" s="11"/>
      <c r="AT11" s="12"/>
      <c r="AU11" s="13"/>
      <c r="AV11" s="149"/>
      <c r="AW11" s="101"/>
      <c r="AX11" s="10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s="6" customFormat="1" ht="15" customHeight="1" x14ac:dyDescent="0.25">
      <c r="A12" s="105" t="str">
        <f>Language!$D$455</f>
        <v>Production location*</v>
      </c>
      <c r="B12" s="106"/>
      <c r="C12" s="106"/>
      <c r="D12" s="106"/>
      <c r="E12" s="106"/>
      <c r="F12" s="106"/>
      <c r="G12" s="107"/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113"/>
      <c r="Y12" s="78"/>
      <c r="Z12" s="78"/>
      <c r="AA12" s="78"/>
      <c r="AB12" s="78"/>
      <c r="AC12" s="78"/>
      <c r="AD12" s="78"/>
      <c r="AE12" s="78"/>
      <c r="AF12" s="105" t="str">
        <f>Language!$D$285</f>
        <v>Index / Date*</v>
      </c>
      <c r="AG12" s="106"/>
      <c r="AH12" s="106"/>
      <c r="AI12" s="106"/>
      <c r="AJ12" s="106"/>
      <c r="AK12" s="106"/>
      <c r="AL12" s="107"/>
      <c r="AM12" s="78"/>
      <c r="AN12" s="78"/>
      <c r="AO12" s="78"/>
      <c r="AP12" s="78"/>
      <c r="AQ12" s="78"/>
      <c r="AR12" s="79"/>
      <c r="AS12" s="14"/>
      <c r="AT12" s="15"/>
      <c r="AU12" s="13"/>
      <c r="AV12" s="165"/>
      <c r="AW12" s="165"/>
      <c r="AX12" s="165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</row>
    <row r="13" spans="1:77" s="6" customFormat="1" ht="15" customHeight="1" thickBot="1" x14ac:dyDescent="0.25">
      <c r="A13" s="108"/>
      <c r="B13" s="109"/>
      <c r="C13" s="109"/>
      <c r="D13" s="109"/>
      <c r="E13" s="109"/>
      <c r="F13" s="109"/>
      <c r="G13" s="110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114"/>
      <c r="Y13" s="80"/>
      <c r="Z13" s="80"/>
      <c r="AA13" s="80"/>
      <c r="AB13" s="80"/>
      <c r="AC13" s="80"/>
      <c r="AD13" s="80"/>
      <c r="AE13" s="80"/>
      <c r="AF13" s="131"/>
      <c r="AG13" s="132"/>
      <c r="AH13" s="132"/>
      <c r="AI13" s="132"/>
      <c r="AJ13" s="132"/>
      <c r="AK13" s="132"/>
      <c r="AL13" s="133"/>
      <c r="AM13" s="80"/>
      <c r="AN13" s="80"/>
      <c r="AO13" s="80"/>
      <c r="AP13" s="80"/>
      <c r="AQ13" s="80"/>
      <c r="AR13" s="81"/>
      <c r="AS13" s="14"/>
      <c r="AT13" s="16"/>
      <c r="AU13" s="13"/>
      <c r="AV13" s="41"/>
      <c r="AW13" s="41"/>
      <c r="AX13" s="41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ht="6.95" customHeight="1" x14ac:dyDescent="0.2">
      <c r="A14" s="56"/>
      <c r="B14" s="57"/>
      <c r="C14" s="57"/>
      <c r="D14" s="58"/>
      <c r="E14" s="58"/>
      <c r="F14" s="58"/>
      <c r="G14" s="5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60"/>
      <c r="AR14" s="61"/>
      <c r="AS14" s="9"/>
      <c r="AU14" s="9"/>
      <c r="AV14" s="8"/>
      <c r="AW14" s="8"/>
      <c r="AX14" s="8"/>
      <c r="AY14" s="9"/>
      <c r="AZ14" s="9"/>
      <c r="BA14" s="9"/>
      <c r="BB14" s="8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15" customHeight="1" x14ac:dyDescent="0.2">
      <c r="A15" s="35"/>
      <c r="B15" s="97" t="s">
        <v>1301</v>
      </c>
      <c r="C15" s="97"/>
      <c r="D15" s="98" t="str">
        <f>Language!$D663</f>
        <v>Is the product sufficiently defined to enable a feasibility study?
If no, please write a detailed explanation in the comment field below.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  <c r="AR15" s="36"/>
      <c r="AS15" s="9"/>
      <c r="AT15" s="9"/>
      <c r="AU15" s="9"/>
      <c r="AV15" s="149" t="b">
        <f>AQ15="Yes"</f>
        <v>0</v>
      </c>
      <c r="AW15" s="101" t="b">
        <f>AQ15="No"</f>
        <v>0</v>
      </c>
      <c r="AX15" s="101" t="b">
        <f>AQ15=""</f>
        <v>1</v>
      </c>
      <c r="AY15" s="9"/>
      <c r="AZ15" s="9"/>
      <c r="BA15" s="9"/>
      <c r="BB15" s="8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</row>
    <row r="16" spans="1:77" ht="15" customHeight="1" x14ac:dyDescent="0.2">
      <c r="A16" s="35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  <c r="AR16" s="36"/>
      <c r="AS16" s="9"/>
      <c r="AT16" s="9"/>
      <c r="AU16" s="9"/>
      <c r="AV16" s="149"/>
      <c r="AW16" s="101"/>
      <c r="AX16" s="101"/>
      <c r="AY16" s="9"/>
      <c r="AZ16" s="9"/>
      <c r="BA16" s="9"/>
      <c r="BB16" s="8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s="8" customFormat="1" ht="6.95" customHeight="1" x14ac:dyDescent="0.2">
      <c r="A17" s="35"/>
      <c r="B17" s="41"/>
      <c r="C17" s="4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39"/>
      <c r="AR17" s="36"/>
      <c r="AV17" s="48"/>
      <c r="AW17" s="48"/>
      <c r="AX17" s="48"/>
    </row>
    <row r="18" spans="1:77" ht="15" customHeight="1" x14ac:dyDescent="0.2">
      <c r="A18" s="35"/>
      <c r="B18" s="97" t="s">
        <v>1300</v>
      </c>
      <c r="C18" s="97"/>
      <c r="D18" s="98" t="str">
        <f>Language!$D664</f>
        <v>Can all requirements be satisfied? (e.g. drawing incl. tolerances, technical specification, standards, trials, residual dirt inspection) 
If no, please write a detailed explanation in the comment field below.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R18" s="36"/>
      <c r="AS18" s="9"/>
      <c r="AT18" s="9"/>
      <c r="AU18" s="9"/>
      <c r="AV18" s="149" t="b">
        <f>AQ18="Yes"</f>
        <v>0</v>
      </c>
      <c r="AW18" s="101" t="b">
        <f>AQ18="No"</f>
        <v>0</v>
      </c>
      <c r="AX18" s="101" t="b">
        <f>AQ18=""</f>
        <v>1</v>
      </c>
      <c r="AY18" s="9"/>
      <c r="AZ18" s="9"/>
      <c r="BA18" s="9"/>
      <c r="BB18" s="8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ht="15" customHeight="1" x14ac:dyDescent="0.2">
      <c r="A19" s="35"/>
      <c r="B19" s="97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36"/>
      <c r="AS19" s="9"/>
      <c r="AT19" s="9"/>
      <c r="AU19" s="9"/>
      <c r="AV19" s="149"/>
      <c r="AW19" s="101"/>
      <c r="AX19" s="101"/>
      <c r="AY19" s="9"/>
      <c r="AZ19" s="9"/>
      <c r="BA19" s="9"/>
      <c r="BB19" s="8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s="8" customFormat="1" ht="6.95" customHeight="1" x14ac:dyDescent="0.2">
      <c r="A20" s="35"/>
      <c r="B20" s="41"/>
      <c r="C20" s="4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39"/>
      <c r="AR20" s="36"/>
      <c r="AV20" s="48"/>
      <c r="AW20" s="48"/>
      <c r="AX20" s="48"/>
    </row>
    <row r="21" spans="1:77" ht="15" customHeight="1" x14ac:dyDescent="0.2">
      <c r="A21" s="35"/>
      <c r="B21" s="97">
        <v>3</v>
      </c>
      <c r="C21" s="97"/>
      <c r="D21" s="103" t="str">
        <f>Language!$D665</f>
        <v>Is the process capability reachable (incl. procurement scopes) for each characteristic of the a.m. component?
If no, please write a detailed explanation in the comment field below.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99"/>
      <c r="AR21" s="36"/>
      <c r="AS21" s="9"/>
      <c r="AT21" s="9"/>
      <c r="AU21" s="9"/>
      <c r="AV21" s="101"/>
      <c r="AW21" s="101" t="b">
        <f>AQ21="No"</f>
        <v>0</v>
      </c>
      <c r="AX21" s="101" t="b">
        <f>AQ21=""</f>
        <v>1</v>
      </c>
      <c r="AY21" s="9"/>
      <c r="AZ21" s="9"/>
      <c r="BA21" s="9"/>
      <c r="BB21" s="8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5" customHeight="1" x14ac:dyDescent="0.2">
      <c r="A22" s="35"/>
      <c r="B22" s="97"/>
      <c r="C22" s="97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99"/>
      <c r="AR22" s="36"/>
      <c r="AS22" s="9"/>
      <c r="AT22" s="9"/>
      <c r="AU22" s="9"/>
      <c r="AV22" s="101"/>
      <c r="AW22" s="101"/>
      <c r="AX22" s="101"/>
      <c r="AY22" s="9"/>
      <c r="AZ22" s="9"/>
      <c r="BA22" s="9"/>
      <c r="BB22" s="8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s="8" customFormat="1" ht="6.95" customHeight="1" x14ac:dyDescent="0.2">
      <c r="A23" s="35"/>
      <c r="B23" s="41"/>
      <c r="C23" s="4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39"/>
      <c r="AR23" s="36"/>
      <c r="AV23" s="48"/>
      <c r="AW23" s="48"/>
      <c r="AX23" s="48"/>
    </row>
    <row r="24" spans="1:77" ht="15" customHeight="1" x14ac:dyDescent="0.2">
      <c r="A24" s="35"/>
      <c r="B24" s="97" t="s">
        <v>1327</v>
      </c>
      <c r="C24" s="97"/>
      <c r="D24" s="103" t="str">
        <f>Language!$D666</f>
        <v>Is serial testing or 100% checks for each special characteristic (SC &amp; CC) scheduled?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99"/>
      <c r="AR24" s="36"/>
      <c r="AS24" s="9"/>
      <c r="AT24" s="9"/>
      <c r="AU24" s="9"/>
      <c r="AV24" s="149" t="b">
        <f>OR(AQ24="Yes",AQ24="N/A")</f>
        <v>0</v>
      </c>
      <c r="AW24" s="101" t="b">
        <f>AQ24="No"</f>
        <v>0</v>
      </c>
      <c r="AX24" s="101" t="b">
        <f>AQ24=""</f>
        <v>1</v>
      </c>
      <c r="AY24" s="9"/>
      <c r="AZ24" s="9"/>
      <c r="BA24" s="9"/>
      <c r="BB24" s="8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5" customHeight="1" x14ac:dyDescent="0.2">
      <c r="A25" s="35"/>
      <c r="B25" s="97"/>
      <c r="C25" s="97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99"/>
      <c r="AR25" s="36"/>
      <c r="AS25" s="9"/>
      <c r="AT25" s="9"/>
      <c r="AU25" s="9"/>
      <c r="AV25" s="149"/>
      <c r="AW25" s="101"/>
      <c r="AX25" s="101"/>
      <c r="AY25" s="9"/>
      <c r="AZ25" s="9"/>
      <c r="BA25" s="9"/>
      <c r="BB25" s="8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s="8" customFormat="1" ht="6.95" customHeight="1" x14ac:dyDescent="0.2">
      <c r="A26" s="35"/>
      <c r="B26" s="41"/>
      <c r="C26" s="4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9"/>
      <c r="AR26" s="36"/>
      <c r="AV26" s="48"/>
      <c r="AW26" s="48"/>
      <c r="AX26" s="48"/>
    </row>
    <row r="27" spans="1:77" ht="15" customHeight="1" x14ac:dyDescent="0.2">
      <c r="A27" s="35"/>
      <c r="B27" s="97" t="s">
        <v>1307</v>
      </c>
      <c r="C27" s="97"/>
      <c r="D27" s="103" t="str">
        <f>Language!$D667</f>
        <v>Are in your opinion all special characteristics SC &amp; CC (relevant for production; serial testing or 100% checks scheduled) identified? 
If no, which characteristics are missing? Please write a detailed explanation in the comment field below.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99"/>
      <c r="AR27" s="36"/>
      <c r="AS27" s="9"/>
      <c r="AT27" s="9"/>
      <c r="AU27" s="9"/>
      <c r="AV27" s="149" t="b">
        <f>OR(AQ27="Yes",AQ27="N/A")</f>
        <v>0</v>
      </c>
      <c r="AW27" s="101" t="b">
        <f>AQ27="No"</f>
        <v>0</v>
      </c>
      <c r="AX27" s="101" t="b">
        <f>AQ27=""</f>
        <v>1</v>
      </c>
      <c r="AY27" s="9"/>
      <c r="AZ27" s="9"/>
      <c r="BA27" s="9"/>
      <c r="BB27" s="8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ht="15" customHeight="1" x14ac:dyDescent="0.2">
      <c r="A28" s="35"/>
      <c r="B28" s="97"/>
      <c r="C28" s="9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99"/>
      <c r="AR28" s="36"/>
      <c r="AS28" s="9"/>
      <c r="AT28" s="9"/>
      <c r="AU28" s="9"/>
      <c r="AV28" s="149"/>
      <c r="AW28" s="101"/>
      <c r="AX28" s="101"/>
      <c r="AY28" s="9"/>
      <c r="AZ28" s="9"/>
      <c r="BA28" s="9"/>
      <c r="BB28" s="8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s="8" customFormat="1" ht="6.95" customHeight="1" x14ac:dyDescent="0.2">
      <c r="A29" s="35"/>
      <c r="B29" s="41"/>
      <c r="C29" s="4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39"/>
      <c r="AR29" s="36"/>
      <c r="AV29" s="48"/>
      <c r="AW29" s="48"/>
      <c r="AX29" s="48"/>
    </row>
    <row r="30" spans="1:77" ht="15" customHeight="1" x14ac:dyDescent="0.2">
      <c r="A30" s="35"/>
      <c r="B30" s="101">
        <v>6</v>
      </c>
      <c r="C30" s="101"/>
      <c r="D30" s="98" t="str">
        <f>Language!$D668</f>
        <v>Are gauges and test equipment planned and scheduled?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36"/>
      <c r="AS30" s="9"/>
      <c r="AT30" s="9"/>
      <c r="AU30" s="9"/>
      <c r="AV30" s="101"/>
      <c r="AW30" s="101"/>
      <c r="AX30" s="101" t="b">
        <f>AQ30=""</f>
        <v>1</v>
      </c>
      <c r="AY30" s="9"/>
      <c r="AZ30" s="9"/>
      <c r="BA30" s="9"/>
      <c r="BB30" s="8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ht="15" customHeight="1" x14ac:dyDescent="0.2">
      <c r="A31" s="35"/>
      <c r="B31" s="101"/>
      <c r="C31" s="101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36"/>
      <c r="AS31" s="9"/>
      <c r="AT31" s="9"/>
      <c r="AU31" s="9"/>
      <c r="AV31" s="101"/>
      <c r="AW31" s="101"/>
      <c r="AX31" s="101"/>
      <c r="AY31" s="9"/>
      <c r="AZ31" s="9"/>
      <c r="BA31" s="9"/>
      <c r="BB31" s="8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s="8" customFormat="1" ht="6.95" customHeight="1" x14ac:dyDescent="0.2">
      <c r="A32" s="35"/>
      <c r="B32" s="41"/>
      <c r="C32" s="4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39"/>
      <c r="AR32" s="36"/>
      <c r="AV32" s="48"/>
      <c r="AW32" s="48"/>
      <c r="AX32" s="48"/>
    </row>
    <row r="33" spans="1:77" ht="15" customHeight="1" x14ac:dyDescent="0.2">
      <c r="A33" s="35"/>
      <c r="B33" s="97">
        <v>7</v>
      </c>
      <c r="C33" s="97"/>
      <c r="D33" s="98" t="str">
        <f>Language!$D660</f>
        <v>Are the test equipment and facilities available in the company for all product features in the required accuracy class?
If no, please write a detailed explanation in the comment field below.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36"/>
      <c r="AS33" s="9"/>
      <c r="AT33" s="9"/>
      <c r="AU33" s="9"/>
      <c r="AV33" s="101"/>
      <c r="AW33" s="101"/>
      <c r="AX33" s="101" t="b">
        <f>AQ33=""</f>
        <v>1</v>
      </c>
      <c r="AY33" s="9"/>
      <c r="AZ33" s="9"/>
      <c r="BA33" s="9"/>
      <c r="BB33" s="8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ht="15" customHeight="1" x14ac:dyDescent="0.2">
      <c r="A34" s="35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36"/>
      <c r="AS34" s="9"/>
      <c r="AT34" s="9"/>
      <c r="AU34" s="9"/>
      <c r="AV34" s="101"/>
      <c r="AW34" s="101"/>
      <c r="AX34" s="101"/>
      <c r="AY34" s="9"/>
      <c r="AZ34" s="9"/>
      <c r="BA34" s="9"/>
      <c r="BB34" s="8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s="8" customFormat="1" ht="6.95" customHeight="1" x14ac:dyDescent="0.2">
      <c r="A35" s="35"/>
      <c r="B35" s="41"/>
      <c r="C35" s="4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39"/>
      <c r="AR35" s="36"/>
      <c r="AV35" s="48"/>
      <c r="AW35" s="48"/>
      <c r="AX35" s="48"/>
    </row>
    <row r="36" spans="1:77" ht="15" customHeight="1" x14ac:dyDescent="0.2">
      <c r="A36" s="35"/>
      <c r="B36" s="97" t="s">
        <v>1299</v>
      </c>
      <c r="C36" s="97"/>
      <c r="D36" s="98" t="str">
        <f>Language!$D661</f>
        <v>Can the required quantities / tools / test equipment / PSW be created or delivered on the dates specified? 
If no, write the reason in the comment field below.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36"/>
      <c r="AS36" s="9"/>
      <c r="AT36" s="9"/>
      <c r="AU36" s="9"/>
      <c r="AV36" s="149" t="b">
        <f>AQ36="Yes"</f>
        <v>0</v>
      </c>
      <c r="AW36" s="101" t="b">
        <f>AQ36="No"</f>
        <v>0</v>
      </c>
      <c r="AX36" s="101" t="b">
        <f>AQ36=""</f>
        <v>1</v>
      </c>
      <c r="AY36" s="9"/>
      <c r="AZ36" s="9"/>
      <c r="BA36" s="9"/>
      <c r="BB36" s="8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</row>
    <row r="37" spans="1:77" ht="15" customHeight="1" x14ac:dyDescent="0.2">
      <c r="A37" s="35"/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36"/>
      <c r="AS37" s="9"/>
      <c r="AT37" s="9"/>
      <c r="AU37" s="9"/>
      <c r="AV37" s="149"/>
      <c r="AW37" s="101"/>
      <c r="AX37" s="101"/>
      <c r="AY37" s="9"/>
      <c r="AZ37" s="9"/>
      <c r="BA37" s="9"/>
      <c r="BB37" s="8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1:77" s="8" customFormat="1" ht="6.95" customHeight="1" x14ac:dyDescent="0.2">
      <c r="A38" s="35"/>
      <c r="B38" s="41"/>
      <c r="C38" s="4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39"/>
      <c r="AR38" s="36"/>
      <c r="AV38" s="48"/>
      <c r="AW38" s="48"/>
      <c r="AX38" s="48"/>
    </row>
    <row r="39" spans="1:77" s="8" customFormat="1" ht="15" customHeight="1" x14ac:dyDescent="0.2">
      <c r="A39" s="35"/>
      <c r="B39" s="101">
        <v>9</v>
      </c>
      <c r="C39" s="101"/>
      <c r="D39" s="98" t="str">
        <f>Language!$D669</f>
        <v>Are all production steps planned in-house?
If no, which externally issued processes are scheduled? Please write a detailed explanation in the comment field below.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36"/>
      <c r="AS39" s="9"/>
      <c r="AV39" s="101"/>
      <c r="AW39" s="101"/>
      <c r="AX39" s="101" t="b">
        <f>AQ39=""</f>
        <v>1</v>
      </c>
    </row>
    <row r="40" spans="1:77" s="8" customFormat="1" ht="15" customHeight="1" x14ac:dyDescent="0.2">
      <c r="A40" s="35"/>
      <c r="B40" s="101"/>
      <c r="C40" s="101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9"/>
      <c r="AR40" s="36"/>
      <c r="AV40" s="101"/>
      <c r="AW40" s="101"/>
      <c r="AX40" s="101"/>
    </row>
    <row r="41" spans="1:77" s="8" customFormat="1" ht="6.95" customHeight="1" x14ac:dyDescent="0.2">
      <c r="A41" s="35"/>
      <c r="B41" s="41"/>
      <c r="C41" s="4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39"/>
      <c r="AR41" s="36"/>
      <c r="AV41" s="48"/>
      <c r="AW41" s="48"/>
      <c r="AX41" s="48"/>
    </row>
    <row r="42" spans="1:77" ht="15" customHeight="1" x14ac:dyDescent="0.2">
      <c r="A42" s="35"/>
      <c r="B42" s="101">
        <v>10</v>
      </c>
      <c r="C42" s="101"/>
      <c r="D42" s="98" t="str">
        <f>Language!$D670</f>
        <v>Are all parts &amp; bulk materials are produced by yourselves?
If no, which parts and bulk materials are scheduled? Please write a detailed explanation in the comment field below.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  <c r="AR42" s="36"/>
      <c r="AS42" s="9"/>
      <c r="AT42" s="9"/>
      <c r="AU42" s="9"/>
      <c r="AV42" s="101"/>
      <c r="AW42" s="101"/>
      <c r="AX42" s="101" t="b">
        <f>AQ42=""</f>
        <v>1</v>
      </c>
      <c r="AY42" s="9"/>
      <c r="AZ42" s="9"/>
      <c r="BA42" s="9"/>
      <c r="BB42" s="8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</row>
    <row r="43" spans="1:77" ht="15" customHeight="1" x14ac:dyDescent="0.2">
      <c r="A43" s="35"/>
      <c r="B43" s="101"/>
      <c r="C43" s="101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36"/>
      <c r="AS43" s="9"/>
      <c r="AT43" s="9"/>
      <c r="AU43" s="9"/>
      <c r="AV43" s="101"/>
      <c r="AW43" s="101"/>
      <c r="AX43" s="101"/>
      <c r="AY43" s="9"/>
      <c r="AZ43" s="9"/>
      <c r="BA43" s="9"/>
      <c r="BB43" s="8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</row>
    <row r="44" spans="1:77" s="8" customFormat="1" ht="6.95" customHeight="1" x14ac:dyDescent="0.2">
      <c r="A44" s="35"/>
      <c r="B44" s="41"/>
      <c r="C44" s="4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39"/>
      <c r="AR44" s="36"/>
      <c r="AV44" s="48"/>
      <c r="AW44" s="48"/>
      <c r="AX44" s="48"/>
    </row>
    <row r="45" spans="1:77" ht="15" customHeight="1" x14ac:dyDescent="0.2">
      <c r="A45" s="35"/>
      <c r="B45" s="97">
        <v>11</v>
      </c>
      <c r="C45" s="97"/>
      <c r="D45" s="98" t="str">
        <f>Language!$D672</f>
        <v>Is it possible to perform the order with the existing production resources?
If no, what has to be ordered additionally? Please write a detailed explanation in the comment field below.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36"/>
      <c r="AS45" s="9"/>
      <c r="AT45" s="9"/>
      <c r="AU45" s="9"/>
      <c r="AV45" s="101"/>
      <c r="AW45" s="101"/>
      <c r="AX45" s="101" t="b">
        <f>AQ45=""</f>
        <v>1</v>
      </c>
      <c r="AY45" s="9"/>
      <c r="AZ45" s="9"/>
      <c r="BA45" s="9"/>
      <c r="BB45" s="8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77" ht="15" customHeight="1" x14ac:dyDescent="0.2">
      <c r="A46" s="35"/>
      <c r="B46" s="97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36"/>
      <c r="AS46" s="9"/>
      <c r="AT46" s="9"/>
      <c r="AU46" s="9"/>
      <c r="AV46" s="101"/>
      <c r="AW46" s="101"/>
      <c r="AX46" s="101"/>
      <c r="AY46" s="9"/>
      <c r="AZ46" s="9"/>
      <c r="BA46" s="9"/>
      <c r="BB46" s="8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</row>
    <row r="47" spans="1:77" s="8" customFormat="1" ht="6.95" customHeight="1" x14ac:dyDescent="0.2">
      <c r="A47" s="35"/>
      <c r="B47" s="41"/>
      <c r="C47" s="4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39"/>
      <c r="AR47" s="36"/>
      <c r="AV47" s="48"/>
      <c r="AW47" s="48"/>
      <c r="AX47" s="48"/>
    </row>
    <row r="48" spans="1:77" ht="15" customHeight="1" x14ac:dyDescent="0.2">
      <c r="A48" s="35"/>
      <c r="B48" s="97" t="s">
        <v>1312</v>
      </c>
      <c r="C48" s="97"/>
      <c r="D48" s="103" t="str">
        <f>Language!$D671</f>
        <v>Is it possible to perform the initial sample report according to the current “CGL CU-QM 006 Supplier guideline initial sample procedure”? 
If no, please write a detailed explanation in the comment field below.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99"/>
      <c r="AR48" s="36"/>
      <c r="AS48" s="9"/>
      <c r="AT48" s="46"/>
      <c r="AU48" s="9"/>
      <c r="AV48" s="149" t="b">
        <f>AQ48="Yes"</f>
        <v>0</v>
      </c>
      <c r="AW48" s="101" t="b">
        <f>AQ48="No"</f>
        <v>0</v>
      </c>
      <c r="AX48" s="101" t="b">
        <f>AQ48=""</f>
        <v>1</v>
      </c>
      <c r="AY48" s="9"/>
      <c r="AZ48" s="9"/>
      <c r="BA48" s="9"/>
      <c r="BB48" s="8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</row>
    <row r="49" spans="1:77" ht="15" customHeight="1" x14ac:dyDescent="0.2">
      <c r="A49" s="35"/>
      <c r="B49" s="97"/>
      <c r="C49" s="9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99"/>
      <c r="AR49" s="36"/>
      <c r="AS49" s="9"/>
      <c r="AT49" s="9"/>
      <c r="AU49" s="9"/>
      <c r="AV49" s="149"/>
      <c r="AW49" s="101"/>
      <c r="AX49" s="101"/>
      <c r="AY49" s="9"/>
      <c r="AZ49" s="9"/>
      <c r="BA49" s="9"/>
      <c r="BB49" s="8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1:77" ht="6.95" customHeight="1" x14ac:dyDescent="0.2">
      <c r="A50" s="35"/>
      <c r="B50" s="41"/>
      <c r="C50" s="4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39"/>
      <c r="AR50" s="36"/>
      <c r="AS50" s="9"/>
      <c r="AT50" s="9"/>
      <c r="AU50" s="9"/>
      <c r="AV50" s="48"/>
      <c r="AW50" s="48"/>
      <c r="AX50" s="48"/>
      <c r="AY50" s="9"/>
      <c r="AZ50" s="9"/>
      <c r="BA50" s="9"/>
      <c r="BB50" s="8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</row>
    <row r="51" spans="1:77" ht="15" customHeight="1" x14ac:dyDescent="0.2">
      <c r="A51" s="35"/>
      <c r="B51" s="97" t="s">
        <v>1328</v>
      </c>
      <c r="C51" s="97"/>
      <c r="D51" s="98" t="str">
        <f>Language!$D658</f>
        <v>Do you have a suitable packaging concept that the product properties remain unchanged during transport and storage?
If no, please write the reason in the comment field below.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9"/>
      <c r="AR51" s="36"/>
      <c r="AS51" s="9"/>
      <c r="AT51" s="9"/>
      <c r="AU51" s="9"/>
      <c r="AV51" s="149" t="b">
        <f>AQ51="Yes"</f>
        <v>0</v>
      </c>
      <c r="AW51" s="101" t="b">
        <f>AQ51="No"</f>
        <v>0</v>
      </c>
      <c r="AX51" s="101" t="b">
        <f>AQ51=""</f>
        <v>1</v>
      </c>
      <c r="AY51" s="9"/>
      <c r="AZ51" s="9"/>
      <c r="BA51" s="9"/>
      <c r="BB51" s="8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77" ht="15" customHeight="1" x14ac:dyDescent="0.2">
      <c r="A52" s="35"/>
      <c r="B52" s="97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36"/>
      <c r="AS52" s="9"/>
      <c r="AT52" s="9"/>
      <c r="AU52" s="9"/>
      <c r="AV52" s="149"/>
      <c r="AW52" s="101"/>
      <c r="AX52" s="101"/>
      <c r="AY52" s="9"/>
      <c r="AZ52" s="9"/>
      <c r="BA52" s="9"/>
      <c r="BB52" s="8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</row>
    <row r="53" spans="1:77" s="9" customFormat="1" ht="6.95" customHeight="1" x14ac:dyDescent="0.2">
      <c r="A53" s="35"/>
      <c r="B53" s="41"/>
      <c r="C53" s="4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39"/>
      <c r="AR53" s="36"/>
      <c r="AV53" s="48"/>
      <c r="AW53" s="48"/>
      <c r="AX53" s="48"/>
      <c r="BB53" s="8"/>
    </row>
    <row r="54" spans="1:77" ht="15" customHeight="1" x14ac:dyDescent="0.2">
      <c r="A54" s="35"/>
      <c r="B54" s="101">
        <v>14</v>
      </c>
      <c r="C54" s="101"/>
      <c r="D54" s="98" t="str">
        <f>Language!$D673</f>
        <v>Are there possibilities for modification which lead to a reduction of costs and / or quality improvement, e.g. drawing changes, characteristics, materials, processes, handling, etc.? If yes, which? Please write a detailed explanation in the comment field below.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36"/>
      <c r="AS54" s="9"/>
      <c r="AT54" s="9"/>
      <c r="AU54" s="9"/>
      <c r="AV54" s="101"/>
      <c r="AW54" s="101"/>
      <c r="AX54" s="101" t="b">
        <f>AQ54=""</f>
        <v>1</v>
      </c>
      <c r="AY54" s="9"/>
      <c r="AZ54" s="9"/>
      <c r="BA54" s="9"/>
      <c r="BB54" s="8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ht="15" customHeight="1" x14ac:dyDescent="0.2">
      <c r="A55" s="35"/>
      <c r="B55" s="101"/>
      <c r="C55" s="101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36"/>
      <c r="AS55" s="9"/>
      <c r="AT55" s="9"/>
      <c r="AU55" s="9"/>
      <c r="AV55" s="101"/>
      <c r="AW55" s="101"/>
      <c r="AX55" s="101"/>
      <c r="AY55" s="9"/>
      <c r="AZ55" s="9"/>
      <c r="BA55" s="9"/>
      <c r="BB55" s="8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1:77" s="9" customFormat="1" ht="6.95" customHeight="1" x14ac:dyDescent="0.2">
      <c r="A56" s="35"/>
      <c r="B56" s="41"/>
      <c r="C56" s="4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39"/>
      <c r="AR56" s="36"/>
      <c r="AV56" s="48"/>
      <c r="AW56" s="48"/>
      <c r="AX56" s="48"/>
      <c r="BB56" s="8"/>
    </row>
    <row r="57" spans="1:77" ht="15" customHeight="1" x14ac:dyDescent="0.2">
      <c r="A57" s="35"/>
      <c r="B57" s="101">
        <v>15</v>
      </c>
      <c r="C57" s="102"/>
      <c r="D57" s="142" t="str">
        <f>Language!$D674</f>
        <v>Specify the maximum expected internal error rate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38" t="s">
        <v>1305</v>
      </c>
      <c r="AK57" s="138"/>
      <c r="AL57" s="138"/>
      <c r="AM57" s="138"/>
      <c r="AN57" s="138"/>
      <c r="AO57" s="138"/>
      <c r="AP57" s="139"/>
      <c r="AQ57" s="100"/>
      <c r="AR57" s="36"/>
      <c r="AS57" s="9"/>
      <c r="AT57" s="9"/>
      <c r="AU57" s="9"/>
      <c r="AV57" s="101"/>
      <c r="AW57" s="101"/>
      <c r="AX57" s="101" t="b">
        <f>AQ57=""</f>
        <v>1</v>
      </c>
      <c r="AY57" s="9"/>
      <c r="AZ57" s="9"/>
      <c r="BA57" s="9"/>
      <c r="BB57" s="8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ht="15" customHeight="1" x14ac:dyDescent="0.2">
      <c r="A58" s="35"/>
      <c r="B58" s="101"/>
      <c r="C58" s="102"/>
      <c r="D58" s="144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0"/>
      <c r="AK58" s="140"/>
      <c r="AL58" s="140"/>
      <c r="AM58" s="140"/>
      <c r="AN58" s="140"/>
      <c r="AO58" s="140"/>
      <c r="AP58" s="141"/>
      <c r="AQ58" s="100"/>
      <c r="AR58" s="36"/>
      <c r="AS58" s="9"/>
      <c r="AT58" s="9"/>
      <c r="AU58" s="9"/>
      <c r="AV58" s="101"/>
      <c r="AW58" s="101"/>
      <c r="AX58" s="101"/>
      <c r="AY58" s="9"/>
      <c r="AZ58" s="9"/>
      <c r="BA58" s="9"/>
      <c r="BB58" s="8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1:77" s="8" customFormat="1" ht="6.95" customHeight="1" x14ac:dyDescent="0.2">
      <c r="A59" s="35"/>
      <c r="B59" s="41"/>
      <c r="C59" s="4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2"/>
      <c r="AO59" s="42"/>
      <c r="AP59" s="42"/>
      <c r="AQ59" s="43" t="s">
        <v>1331</v>
      </c>
      <c r="AR59" s="36"/>
      <c r="AV59" s="48"/>
      <c r="AW59" s="48"/>
      <c r="AX59" s="48"/>
    </row>
    <row r="60" spans="1:77" ht="15" customHeight="1" x14ac:dyDescent="0.2">
      <c r="A60" s="35"/>
      <c r="B60" s="97" t="s">
        <v>1372</v>
      </c>
      <c r="C60" s="97"/>
      <c r="D60" s="98" t="str">
        <f>Language!$D675</f>
        <v>Is it possible from your point of view to have a maximum error rate to ElringKlinger of 10 ppm? 
If no, please write a detailed explanation in the comment field below.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/>
      <c r="AR60" s="36"/>
      <c r="AS60" s="9"/>
      <c r="AT60" s="9"/>
      <c r="AU60" s="9"/>
      <c r="AV60" s="149" t="b">
        <f>AQ60="Yes"</f>
        <v>0</v>
      </c>
      <c r="AW60" s="101" t="b">
        <f>AQ60="No"</f>
        <v>0</v>
      </c>
      <c r="AX60" s="101" t="b">
        <f>AQ60=""</f>
        <v>1</v>
      </c>
      <c r="AY60" s="9"/>
      <c r="AZ60" s="9"/>
      <c r="BA60" s="9"/>
      <c r="BB60" s="8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1:77" ht="15" customHeight="1" x14ac:dyDescent="0.2">
      <c r="A61" s="35"/>
      <c r="B61" s="97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36"/>
      <c r="AS61" s="9"/>
      <c r="AT61" s="9"/>
      <c r="AU61" s="9"/>
      <c r="AV61" s="149"/>
      <c r="AW61" s="101"/>
      <c r="AX61" s="101"/>
      <c r="AY61" s="9"/>
      <c r="AZ61" s="9"/>
      <c r="BA61" s="9"/>
      <c r="BB61" s="8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1:77" ht="15" customHeight="1" x14ac:dyDescent="0.2">
      <c r="A62" s="35"/>
      <c r="B62" s="41"/>
      <c r="C62" s="41"/>
      <c r="D62" s="73" t="str">
        <f>Language!$D676</f>
        <v>Suitable measures must be taken for SC and CC characteristics in order to be able to meet a 0 ppm error rate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36"/>
      <c r="AS62" s="9"/>
      <c r="AT62" s="9"/>
      <c r="AU62" s="9"/>
      <c r="AV62" s="50"/>
      <c r="AW62" s="50"/>
      <c r="AX62" s="50"/>
      <c r="AY62" s="9"/>
      <c r="AZ62" s="9"/>
      <c r="BA62" s="9"/>
      <c r="BB62" s="8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1:77" ht="15" customHeight="1" x14ac:dyDescent="0.2">
      <c r="A63" s="35"/>
      <c r="B63" s="8"/>
      <c r="C63" s="8"/>
      <c r="D63" s="73" t="str">
        <f>Language!$D677</f>
        <v>The specified ppm-values are no target agreement and do not release the supplier from liability for material defects and the warranty obligation.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36"/>
      <c r="AS63" s="9"/>
      <c r="AT63" s="9"/>
      <c r="AU63" s="9"/>
      <c r="AV63" s="48"/>
      <c r="AW63" s="48"/>
      <c r="AX63" s="48"/>
      <c r="AY63" s="9"/>
      <c r="AZ63" s="9"/>
      <c r="BA63" s="9"/>
      <c r="BB63" s="8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</row>
    <row r="64" spans="1:77" ht="6.95" customHeight="1" x14ac:dyDescent="0.2">
      <c r="A64" s="35"/>
      <c r="B64" s="8"/>
      <c r="C64" s="8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36"/>
      <c r="AS64" s="9"/>
      <c r="AT64" s="9"/>
      <c r="AU64" s="9"/>
      <c r="AV64" s="48"/>
      <c r="AW64" s="48"/>
      <c r="AX64" s="48"/>
      <c r="AY64" s="9"/>
      <c r="AZ64" s="9"/>
      <c r="BA64" s="9"/>
      <c r="BB64" s="8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</row>
    <row r="65" spans="1:77" ht="15" customHeight="1" x14ac:dyDescent="0.2">
      <c r="A65" s="35"/>
      <c r="B65" s="101">
        <v>17</v>
      </c>
      <c r="C65" s="101"/>
      <c r="D65" s="98" t="str">
        <f>Language!$D682</f>
        <v>Are the technical documents sent with the request in marked form (green / yellow / red) attached as an attachment?
If no, please write a detailed explanation in the comment field below.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9"/>
      <c r="AR65" s="36"/>
      <c r="AS65" s="9"/>
      <c r="AT65" s="9"/>
      <c r="AU65" s="9"/>
      <c r="AV65" s="101"/>
      <c r="AW65" s="101"/>
      <c r="AX65" s="101" t="b">
        <f>AQ65=""</f>
        <v>1</v>
      </c>
      <c r="AY65" s="9"/>
      <c r="AZ65" s="9"/>
      <c r="BA65" s="9"/>
      <c r="BB65" s="8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ht="15" customHeight="1" x14ac:dyDescent="0.2">
      <c r="A66" s="35"/>
      <c r="B66" s="101"/>
      <c r="C66" s="101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9"/>
      <c r="AR66" s="36"/>
      <c r="AS66" s="9"/>
      <c r="AT66" s="9"/>
      <c r="AU66" s="9"/>
      <c r="AV66" s="101"/>
      <c r="AW66" s="101"/>
      <c r="AX66" s="101"/>
      <c r="AY66" s="9"/>
      <c r="AZ66" s="9"/>
      <c r="BA66" s="9"/>
      <c r="BB66" s="8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ht="15" customHeight="1" x14ac:dyDescent="0.2">
      <c r="A67" s="35"/>
      <c r="B67" s="41"/>
      <c r="C67" s="41"/>
      <c r="D67" s="143" t="str">
        <f>Language!$D681</f>
        <v>We expect an ElringKlinger mark-up drawing or order norm with marking of every characteristic based on the following color code: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39"/>
      <c r="AR67" s="36"/>
      <c r="AS67" s="9"/>
      <c r="AT67" s="9"/>
      <c r="AU67" s="9"/>
      <c r="AV67" s="47"/>
      <c r="AW67" s="47"/>
      <c r="AX67" s="47"/>
      <c r="AY67" s="9"/>
      <c r="AZ67" s="9"/>
      <c r="BA67" s="9"/>
      <c r="BB67" s="8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ht="15" customHeight="1" x14ac:dyDescent="0.2">
      <c r="A68" s="35"/>
      <c r="B68" s="8"/>
      <c r="C68" s="8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40"/>
      <c r="AR68" s="36"/>
      <c r="AS68" s="9"/>
      <c r="AT68" s="9"/>
      <c r="AU68" s="9"/>
      <c r="AV68" s="48"/>
      <c r="AW68" s="48"/>
      <c r="AX68" s="48"/>
      <c r="AY68" s="9"/>
      <c r="AZ68" s="9"/>
      <c r="BA68" s="9"/>
      <c r="BB68" s="8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ht="6.95" customHeight="1" x14ac:dyDescent="0.2">
      <c r="A69" s="35"/>
      <c r="B69" s="8"/>
      <c r="C69" s="8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40"/>
      <c r="AR69" s="36"/>
      <c r="AS69" s="9"/>
      <c r="AT69" s="9"/>
      <c r="AU69" s="9"/>
      <c r="AV69" s="48"/>
      <c r="AW69" s="48"/>
      <c r="AX69" s="48"/>
      <c r="AY69" s="9"/>
      <c r="AZ69" s="9"/>
      <c r="BA69" s="9"/>
      <c r="BB69" s="8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ht="15" customHeight="1" x14ac:dyDescent="0.2">
      <c r="A70" s="35"/>
      <c r="B70" s="8"/>
      <c r="C70" s="8"/>
      <c r="D70" s="162" t="str">
        <f>Language!$D683</f>
        <v>Green</v>
      </c>
      <c r="E70" s="162"/>
      <c r="F70" s="162"/>
      <c r="G70" s="163" t="str">
        <f>Language!$D686</f>
        <v>all requirements fulfilled, process capability is guaranteed</v>
      </c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40"/>
      <c r="AR70" s="36"/>
      <c r="AS70" s="9"/>
      <c r="AT70" s="9"/>
      <c r="AU70" s="9"/>
      <c r="AV70" s="49">
        <f>COUNTIF(AV10:AV68,TRUE)</f>
        <v>0</v>
      </c>
      <c r="AW70" s="49">
        <f>COUNTIF(AW10:AW68,TRUE)</f>
        <v>0</v>
      </c>
      <c r="AX70" s="49">
        <f>COUNTIF(AX10:AX68,FALSE)</f>
        <v>0</v>
      </c>
      <c r="AY70" s="9"/>
      <c r="AZ70" s="9"/>
      <c r="BA70" s="9"/>
      <c r="BB70" s="8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ht="15" customHeight="1" x14ac:dyDescent="0.2">
      <c r="A71" s="35"/>
      <c r="B71" s="8"/>
      <c r="C71" s="8"/>
      <c r="D71" s="162" t="str">
        <f>Language!$D684</f>
        <v>Yellow</v>
      </c>
      <c r="E71" s="162"/>
      <c r="F71" s="162"/>
      <c r="G71" s="163" t="str">
        <f>Language!$D687</f>
        <v>all requirements fulfilled, process capability is guaranteed, additional technical clarification needed</v>
      </c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40"/>
      <c r="AR71" s="36"/>
      <c r="AS71" s="9"/>
      <c r="AT71" s="9"/>
      <c r="AU71" s="9"/>
      <c r="AV71" s="9" t="s">
        <v>1373</v>
      </c>
      <c r="AW71" s="9" t="s">
        <v>1309</v>
      </c>
      <c r="AX71" s="8" t="s">
        <v>1332</v>
      </c>
      <c r="AY71" s="8"/>
      <c r="AZ71" s="8"/>
      <c r="BA71" s="8"/>
      <c r="BB71" s="8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ht="15" customHeight="1" x14ac:dyDescent="0.2">
      <c r="A72" s="35"/>
      <c r="B72" s="8"/>
      <c r="C72" s="8"/>
      <c r="D72" s="162" t="str">
        <f>Language!$D685</f>
        <v>Red</v>
      </c>
      <c r="E72" s="162"/>
      <c r="F72" s="162"/>
      <c r="G72" s="163" t="str">
        <f>Language!$D688</f>
        <v>requirements not fulfilled, drawing change needed, proposal will be attached</v>
      </c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38"/>
      <c r="AR72" s="36"/>
      <c r="AS72" s="9"/>
      <c r="AT72" s="9"/>
      <c r="AU72" s="9"/>
      <c r="AV72" s="9"/>
      <c r="AW72" s="9"/>
      <c r="AX72" s="8"/>
      <c r="AY72" s="8"/>
      <c r="AZ72" s="8"/>
      <c r="BA72" s="8"/>
      <c r="BB72" s="8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ht="6.95" customHeight="1" x14ac:dyDescent="0.2">
      <c r="A73" s="35"/>
      <c r="B73" s="8"/>
      <c r="C73" s="8"/>
      <c r="D73" s="44"/>
      <c r="E73" s="44"/>
      <c r="F73" s="4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38"/>
      <c r="AR73" s="36"/>
      <c r="AS73" s="9"/>
      <c r="AT73" s="9"/>
      <c r="AU73" s="9"/>
      <c r="AV73" s="9"/>
      <c r="AW73" s="9"/>
      <c r="AX73" s="8"/>
      <c r="AY73" s="8"/>
      <c r="AZ73" s="8"/>
      <c r="BA73" s="8"/>
      <c r="BB73" s="8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ht="15" customHeight="1" x14ac:dyDescent="0.2">
      <c r="A74" s="35"/>
      <c r="B74" s="8"/>
      <c r="C74" s="8"/>
      <c r="D74" s="164" t="str">
        <f>Language!$D678</f>
        <v>All individual technical features are to be evaluated and submitted with the offer in the form on the inquiry documents.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40"/>
      <c r="AR74" s="36"/>
      <c r="AS74" s="9"/>
      <c r="AT74" s="9"/>
      <c r="AU74" s="9"/>
      <c r="AV74" s="9"/>
      <c r="AW74" s="9"/>
      <c r="AX74" s="8"/>
      <c r="AY74" s="8"/>
      <c r="AZ74" s="8"/>
      <c r="BA74" s="8"/>
      <c r="BB74" s="8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ht="15" customHeight="1" x14ac:dyDescent="0.2">
      <c r="A75" s="35"/>
      <c r="B75" s="8"/>
      <c r="C75" s="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40"/>
      <c r="AR75" s="36"/>
      <c r="AS75" s="9"/>
      <c r="AT75" s="9"/>
      <c r="AU75" s="9"/>
      <c r="AV75" s="9"/>
      <c r="AW75" s="9"/>
      <c r="AX75" s="8"/>
      <c r="AY75" s="8"/>
      <c r="AZ75" s="8"/>
      <c r="BA75" s="8"/>
      <c r="BB75" s="8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ht="15" customHeight="1" x14ac:dyDescent="0.2">
      <c r="A76" s="35"/>
      <c r="B76" s="74" t="str">
        <f>Language!$D692</f>
        <v>* particularly relevant question / mandatory fields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36"/>
      <c r="AS76" s="9"/>
      <c r="AT76" s="9"/>
      <c r="AU76" s="9"/>
      <c r="AV76" s="9"/>
      <c r="AW76" s="9"/>
      <c r="AX76" s="8"/>
      <c r="AY76" s="8"/>
      <c r="AZ76" s="8"/>
      <c r="BA76" s="8"/>
      <c r="BB76" s="8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ht="15" customHeight="1" x14ac:dyDescent="0.2">
      <c r="A77" s="35"/>
      <c r="B77" s="74" t="str">
        <f>Language!$D657</f>
        <v>Requirement for nomination is a confirmed feasibility study for production under serial conditions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36"/>
      <c r="AS77" s="9"/>
      <c r="AT77" s="9"/>
      <c r="AU77" s="9"/>
      <c r="AV77" s="9"/>
      <c r="AW77" s="9"/>
      <c r="AX77" s="8"/>
      <c r="AY77" s="8"/>
      <c r="AZ77" s="8"/>
      <c r="BA77" s="8"/>
      <c r="BB77" s="8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ht="15" customHeight="1" x14ac:dyDescent="0.2">
      <c r="A78" s="35"/>
      <c r="B78" s="74" t="str">
        <f>Language!$D656</f>
        <v>If no data from serial production parts are available at the actual planning stage, please access on data from related parts or processes.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S78" s="9"/>
      <c r="AT78" s="9"/>
      <c r="AU78" s="9"/>
      <c r="AV78" s="9"/>
      <c r="AW78" s="9"/>
      <c r="AX78" s="8"/>
      <c r="AY78" s="8"/>
      <c r="AZ78" s="8"/>
      <c r="BA78" s="8"/>
      <c r="BB78" s="8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ht="6.95" customHeight="1" thickBot="1" x14ac:dyDescent="0.25">
      <c r="A79" s="35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36"/>
      <c r="AS79" s="9"/>
      <c r="AT79" s="9"/>
      <c r="AU79" s="9"/>
      <c r="AV79" s="9"/>
      <c r="AW79" s="9"/>
      <c r="AX79" s="8"/>
      <c r="AY79" s="8"/>
      <c r="AZ79" s="8"/>
      <c r="BA79" s="8"/>
      <c r="BB79" s="8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ht="15" customHeight="1" thickBot="1" x14ac:dyDescent="0.25">
      <c r="A80" s="159" t="str">
        <f>Language!$D680</f>
        <v>Comments from above mentioned points: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ht="15" customHeight="1" x14ac:dyDescent="0.2">
      <c r="A81" s="150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2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15" customHeight="1" x14ac:dyDescent="0.2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5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15" customHeight="1" x14ac:dyDescent="0.2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5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15" customHeight="1" x14ac:dyDescent="0.2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5"/>
      <c r="AS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15" customHeight="1" x14ac:dyDescent="0.2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5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15" customHeight="1" x14ac:dyDescent="0.2">
      <c r="A86" s="15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5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15" customHeight="1" x14ac:dyDescent="0.2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15" customHeight="1" x14ac:dyDescent="0.2">
      <c r="A88" s="153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5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15" customHeight="1" x14ac:dyDescent="0.2">
      <c r="A89" s="153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15" customHeight="1" x14ac:dyDescent="0.2">
      <c r="A90" s="153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5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15" customHeight="1" thickBot="1" x14ac:dyDescent="0.25">
      <c r="A91" s="15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8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35.1" customHeight="1" thickBot="1" x14ac:dyDescent="0.25">
      <c r="A92" s="146" t="str">
        <f>IF(AX70=18,IF(AND(AV70=9,AW70=0),Language!$D689,Language!$D690),Language!$D691)</f>
        <v>The feasibility is not fully processed. Please fill the header and answer all questions!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8"/>
      <c r="AS92" s="46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10.15" customHeight="1" x14ac:dyDescent="0.2">
      <c r="A93" s="82" t="str">
        <f>Language!$D595</f>
        <v>Responsible person</v>
      </c>
      <c r="B93" s="83"/>
      <c r="C93" s="83"/>
      <c r="D93" s="83"/>
      <c r="E93" s="83"/>
      <c r="F93" s="83"/>
      <c r="G93" s="83"/>
      <c r="H93" s="83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94" t="str">
        <f>Language!$D104</f>
        <v>Remark</v>
      </c>
      <c r="X93" s="94"/>
      <c r="Y93" s="94"/>
      <c r="Z93" s="94"/>
      <c r="AA93" s="94"/>
      <c r="AB93" s="94"/>
      <c r="AC93" s="94"/>
      <c r="AD93" s="94"/>
      <c r="AE93" s="94"/>
      <c r="AF93" s="94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7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10.15" customHeight="1" x14ac:dyDescent="0.2">
      <c r="A94" s="84"/>
      <c r="B94" s="85"/>
      <c r="C94" s="85"/>
      <c r="D94" s="85"/>
      <c r="E94" s="85"/>
      <c r="F94" s="85"/>
      <c r="G94" s="85"/>
      <c r="H94" s="85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10.15" customHeight="1" x14ac:dyDescent="0.2">
      <c r="A95" s="84" t="str">
        <f>Language!$D24</f>
        <v>Department</v>
      </c>
      <c r="B95" s="85"/>
      <c r="C95" s="85"/>
      <c r="D95" s="85"/>
      <c r="E95" s="85"/>
      <c r="F95" s="85"/>
      <c r="G95" s="85"/>
      <c r="H95" s="85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10.15" customHeight="1" x14ac:dyDescent="0.2">
      <c r="A96" s="84"/>
      <c r="B96" s="85"/>
      <c r="C96" s="85"/>
      <c r="D96" s="85"/>
      <c r="E96" s="85"/>
      <c r="F96" s="85"/>
      <c r="G96" s="85"/>
      <c r="H96" s="85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10.15" customHeight="1" x14ac:dyDescent="0.2">
      <c r="A97" s="84" t="str">
        <f>Language!$D580</f>
        <v>Telephone</v>
      </c>
      <c r="B97" s="85"/>
      <c r="C97" s="85"/>
      <c r="D97" s="85"/>
      <c r="E97" s="85"/>
      <c r="F97" s="85"/>
      <c r="G97" s="85"/>
      <c r="H97" s="85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10.15" customHeight="1" x14ac:dyDescent="0.2">
      <c r="A98" s="84"/>
      <c r="B98" s="85"/>
      <c r="C98" s="85"/>
      <c r="D98" s="85"/>
      <c r="E98" s="85"/>
      <c r="F98" s="85"/>
      <c r="G98" s="85"/>
      <c r="H98" s="85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10.15" customHeight="1" x14ac:dyDescent="0.2">
      <c r="A99" s="86" t="str">
        <f>Language!$D202</f>
        <v>E-mail</v>
      </c>
      <c r="B99" s="87"/>
      <c r="C99" s="87"/>
      <c r="D99" s="87"/>
      <c r="E99" s="87"/>
      <c r="F99" s="87"/>
      <c r="G99" s="87"/>
      <c r="H99" s="88"/>
      <c r="I99" s="63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9"/>
      <c r="AS99" s="46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10.15" customHeight="1" x14ac:dyDescent="0.2">
      <c r="A100" s="89"/>
      <c r="B100" s="90"/>
      <c r="C100" s="90"/>
      <c r="D100" s="90"/>
      <c r="E100" s="90"/>
      <c r="F100" s="90"/>
      <c r="G100" s="90"/>
      <c r="H100" s="91"/>
      <c r="I100" s="66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15" customHeight="1" x14ac:dyDescent="0.2">
      <c r="A101" s="84" t="str">
        <f>Language!$D158</f>
        <v>Date</v>
      </c>
      <c r="B101" s="85"/>
      <c r="C101" s="85"/>
      <c r="D101" s="85"/>
      <c r="E101" s="85"/>
      <c r="F101" s="85"/>
      <c r="G101" s="85"/>
      <c r="H101" s="8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95" t="str">
        <f>Language!$D589</f>
        <v>Signature and company stamp</v>
      </c>
      <c r="X101" s="95"/>
      <c r="Y101" s="95"/>
      <c r="Z101" s="95"/>
      <c r="AA101" s="95"/>
      <c r="AB101" s="95"/>
      <c r="AC101" s="95"/>
      <c r="AD101" s="95"/>
      <c r="AE101" s="95"/>
      <c r="AF101" s="95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15" customHeight="1" thickBot="1" x14ac:dyDescent="0.25">
      <c r="A102" s="92"/>
      <c r="B102" s="93"/>
      <c r="C102" s="93"/>
      <c r="D102" s="93"/>
      <c r="E102" s="93"/>
      <c r="F102" s="93"/>
      <c r="G102" s="93"/>
      <c r="H102" s="93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1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48" customHeight="1" x14ac:dyDescent="0.2">
      <c r="A103" s="69" t="s">
        <v>1374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2"/>
      <c r="L103" s="62"/>
      <c r="M103" s="62"/>
      <c r="N103" s="62"/>
      <c r="O103" s="62"/>
      <c r="P103" s="62"/>
      <c r="Q103" s="62"/>
      <c r="R103" s="62"/>
      <c r="S103" s="70" t="s">
        <v>1352</v>
      </c>
      <c r="T103" s="71"/>
      <c r="U103" s="71"/>
      <c r="V103" s="71"/>
      <c r="W103" s="71"/>
      <c r="X103" s="71"/>
      <c r="Y103" s="71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72" t="s">
        <v>1353</v>
      </c>
      <c r="AR103" s="72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1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1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1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1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1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1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1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1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1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1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1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1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1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8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x14ac:dyDescent="0.2"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x14ac:dyDescent="0.2"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x14ac:dyDescent="0.2"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x14ac:dyDescent="0.2"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x14ac:dyDescent="0.2"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x14ac:dyDescent="0.2"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x14ac:dyDescent="0.2"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x14ac:dyDescent="0.2"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55:78" x14ac:dyDescent="0.2"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55:78" x14ac:dyDescent="0.2"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55:78" x14ac:dyDescent="0.2"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55:78" x14ac:dyDescent="0.2"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55:78" x14ac:dyDescent="0.2"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55:78" x14ac:dyDescent="0.2"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</sheetData>
  <mergeCells count="168">
    <mergeCell ref="AV7:AX7"/>
    <mergeCell ref="AV10:AV11"/>
    <mergeCell ref="AW10:AW11"/>
    <mergeCell ref="AX10:AX11"/>
    <mergeCell ref="AX33:AX34"/>
    <mergeCell ref="B39:C40"/>
    <mergeCell ref="D39:AP40"/>
    <mergeCell ref="AQ39:AQ40"/>
    <mergeCell ref="AV39:AV40"/>
    <mergeCell ref="AW39:AW40"/>
    <mergeCell ref="AX39:AX40"/>
    <mergeCell ref="AV21:AV22"/>
    <mergeCell ref="AV24:AV25"/>
    <mergeCell ref="AV27:AV28"/>
    <mergeCell ref="AV30:AV31"/>
    <mergeCell ref="AV36:AV37"/>
    <mergeCell ref="AQ15:AQ16"/>
    <mergeCell ref="B24:C25"/>
    <mergeCell ref="B27:C28"/>
    <mergeCell ref="B30:C31"/>
    <mergeCell ref="B33:C34"/>
    <mergeCell ref="B21:C22"/>
    <mergeCell ref="AV9:AX9"/>
    <mergeCell ref="AW21:AW22"/>
    <mergeCell ref="AX57:AX58"/>
    <mergeCell ref="AX60:AX61"/>
    <mergeCell ref="AX65:AX66"/>
    <mergeCell ref="AV12:AX12"/>
    <mergeCell ref="AX45:AX46"/>
    <mergeCell ref="AX48:AX49"/>
    <mergeCell ref="AX51:AX52"/>
    <mergeCell ref="AX54:AX55"/>
    <mergeCell ref="AX27:AX28"/>
    <mergeCell ref="AX30:AX31"/>
    <mergeCell ref="AX36:AX37"/>
    <mergeCell ref="AX42:AX43"/>
    <mergeCell ref="AX15:AX16"/>
    <mergeCell ref="AX18:AX19"/>
    <mergeCell ref="AX21:AX22"/>
    <mergeCell ref="AX24:AX25"/>
    <mergeCell ref="AW57:AW58"/>
    <mergeCell ref="AW60:AW61"/>
    <mergeCell ref="AW65:AW66"/>
    <mergeCell ref="AW15:AW16"/>
    <mergeCell ref="AW18:AW19"/>
    <mergeCell ref="AV15:AV16"/>
    <mergeCell ref="AV18:AV19"/>
    <mergeCell ref="AV65:AV66"/>
    <mergeCell ref="A81:AR91"/>
    <mergeCell ref="A80:AR80"/>
    <mergeCell ref="D63:AQ63"/>
    <mergeCell ref="B65:C66"/>
    <mergeCell ref="D70:F70"/>
    <mergeCell ref="D71:F71"/>
    <mergeCell ref="D72:F72"/>
    <mergeCell ref="G70:AP70"/>
    <mergeCell ref="G71:AP71"/>
    <mergeCell ref="G72:AP72"/>
    <mergeCell ref="D67:AP68"/>
    <mergeCell ref="D65:AP66"/>
    <mergeCell ref="D74:AP74"/>
    <mergeCell ref="AQ65:AQ66"/>
    <mergeCell ref="AW24:AW25"/>
    <mergeCell ref="AV54:AV55"/>
    <mergeCell ref="AV57:AV58"/>
    <mergeCell ref="AV60:AV61"/>
    <mergeCell ref="AV45:AV46"/>
    <mergeCell ref="AV48:AV49"/>
    <mergeCell ref="AV51:AV52"/>
    <mergeCell ref="AW33:AW34"/>
    <mergeCell ref="AV42:AV43"/>
    <mergeCell ref="AV33:AV34"/>
    <mergeCell ref="AW45:AW46"/>
    <mergeCell ref="AW48:AW49"/>
    <mergeCell ref="AW51:AW52"/>
    <mergeCell ref="AW54:AW55"/>
    <mergeCell ref="AW27:AW28"/>
    <mergeCell ref="AW30:AW31"/>
    <mergeCell ref="AW36:AW37"/>
    <mergeCell ref="AW42:AW43"/>
    <mergeCell ref="I101:V102"/>
    <mergeCell ref="B15:C16"/>
    <mergeCell ref="B18:C19"/>
    <mergeCell ref="D15:AP16"/>
    <mergeCell ref="D18:AP19"/>
    <mergeCell ref="B45:C46"/>
    <mergeCell ref="AJ57:AP58"/>
    <mergeCell ref="D57:AI58"/>
    <mergeCell ref="A92:AR92"/>
    <mergeCell ref="AQ51:AQ52"/>
    <mergeCell ref="D45:AP46"/>
    <mergeCell ref="B48:C49"/>
    <mergeCell ref="D48:AP49"/>
    <mergeCell ref="B51:C52"/>
    <mergeCell ref="D51:AP52"/>
    <mergeCell ref="B36:C37"/>
    <mergeCell ref="D36:AP37"/>
    <mergeCell ref="B42:C43"/>
    <mergeCell ref="D42:AP43"/>
    <mergeCell ref="AQ48:AQ49"/>
    <mergeCell ref="AQ36:AQ37"/>
    <mergeCell ref="AQ42:AQ43"/>
    <mergeCell ref="AQ45:AQ46"/>
    <mergeCell ref="AQ30:AQ31"/>
    <mergeCell ref="AU3:AU4"/>
    <mergeCell ref="A6:G7"/>
    <mergeCell ref="A8:G9"/>
    <mergeCell ref="AF6:AL7"/>
    <mergeCell ref="AF8:AL9"/>
    <mergeCell ref="AM6:AR7"/>
    <mergeCell ref="AM8:AR9"/>
    <mergeCell ref="X6:X13"/>
    <mergeCell ref="Y6:AE7"/>
    <mergeCell ref="A1:AL4"/>
    <mergeCell ref="AM1:AR4"/>
    <mergeCell ref="A5:W5"/>
    <mergeCell ref="X5:AR5"/>
    <mergeCell ref="Y8:AE13"/>
    <mergeCell ref="AF10:AL11"/>
    <mergeCell ref="AM12:AR13"/>
    <mergeCell ref="A10:G11"/>
    <mergeCell ref="A12:G13"/>
    <mergeCell ref="AF12:AL13"/>
    <mergeCell ref="AM10:AR11"/>
    <mergeCell ref="AT1:AT2"/>
    <mergeCell ref="AT3:AT4"/>
    <mergeCell ref="H6:W7"/>
    <mergeCell ref="H8:W9"/>
    <mergeCell ref="AQ60:AQ61"/>
    <mergeCell ref="AQ57:AQ58"/>
    <mergeCell ref="AQ54:AQ55"/>
    <mergeCell ref="B54:C55"/>
    <mergeCell ref="D54:AP55"/>
    <mergeCell ref="B57:C58"/>
    <mergeCell ref="AQ18:AQ19"/>
    <mergeCell ref="D24:AP25"/>
    <mergeCell ref="D27:AP28"/>
    <mergeCell ref="D30:AP31"/>
    <mergeCell ref="D33:AP34"/>
    <mergeCell ref="AQ33:AQ34"/>
    <mergeCell ref="D21:AP22"/>
    <mergeCell ref="AQ21:AQ22"/>
    <mergeCell ref="AQ24:AQ25"/>
    <mergeCell ref="AQ27:AQ28"/>
    <mergeCell ref="H10:W11"/>
    <mergeCell ref="H12:W13"/>
    <mergeCell ref="A103:J103"/>
    <mergeCell ref="S103:Y103"/>
    <mergeCell ref="AQ103:AR103"/>
    <mergeCell ref="D62:AQ62"/>
    <mergeCell ref="B76:AQ76"/>
    <mergeCell ref="B77:AQ77"/>
    <mergeCell ref="B78:AR78"/>
    <mergeCell ref="AG93:AR100"/>
    <mergeCell ref="AG101:AR102"/>
    <mergeCell ref="A93:H94"/>
    <mergeCell ref="A95:H96"/>
    <mergeCell ref="A97:H98"/>
    <mergeCell ref="A99:H100"/>
    <mergeCell ref="A101:H102"/>
    <mergeCell ref="W93:AF100"/>
    <mergeCell ref="W101:AF102"/>
    <mergeCell ref="I93:V94"/>
    <mergeCell ref="I95:V96"/>
    <mergeCell ref="I97:V98"/>
    <mergeCell ref="I99:V100"/>
    <mergeCell ref="B60:C61"/>
    <mergeCell ref="D60:AP61"/>
  </mergeCells>
  <conditionalFormatting sqref="A92:AR92">
    <cfRule type="cellIs" dxfId="17" priority="4" operator="equal">
      <formula>"The feasibility is fully confirmed for the above mentioned material / part."</formula>
    </cfRule>
    <cfRule type="cellIs" dxfId="16" priority="5" operator="equal">
      <formula>"Die Herstellbarkeit des genannten Materials/Bauteils wird vollumfänglich bestätigt."</formula>
    </cfRule>
    <cfRule type="cellIs" dxfId="15" priority="8" operator="equal">
      <formula>"The feasibility is not fully processed. Please fill the header and answer all questions!"</formula>
    </cfRule>
    <cfRule type="cellIs" dxfId="14" priority="9" operator="equal">
      <formula>"Die Herstellbarkeit ist nicht vollständig bearbeitet. Bitte Kopf ausfüllen und alle Fragen beantworten!"</formula>
    </cfRule>
  </conditionalFormatting>
  <conditionalFormatting sqref="AQ54">
    <cfRule type="cellIs" dxfId="13" priority="3" operator="equal">
      <formula>"YES"</formula>
    </cfRule>
  </conditionalFormatting>
  <dataValidations count="1">
    <dataValidation type="whole" allowBlank="1" showInputMessage="1" showErrorMessage="1" sqref="AQ57:AQ58" xr:uid="{6AD1B795-B5D0-4130-8E2F-05BDFD7484D3}">
      <formula1>1</formula1>
      <formula2>999999</formula2>
    </dataValidation>
  </dataValidations>
  <pageMargins left="0.9055118110236221" right="0.31496062992125984" top="0.19685039370078741" bottom="0.19685039370078741" header="0.31496062992125984" footer="0.31496062992125984"/>
  <pageSetup paperSize="9" scale="58" orientation="portrait" horizont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230BFBF-9668-4642-89B0-1635847A24E2}">
            <xm:f>Language!$B$690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D13881-8BF9-420A-82C6-2480E34E25E1}">
            <xm:f>Language!$A$690</xm:f>
            <x14:dxf>
              <fill>
                <patternFill>
                  <bgColor rgb="FFFFFF00"/>
                </patternFill>
              </fill>
            </x14:dxf>
          </x14:cfRule>
          <xm:sqref>A92:AR92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Language!$A$2:$C$2</xm:f>
          </x14:formula1>
          <xm:sqref>AT3</xm:sqref>
        </x14:dataValidation>
        <x14:dataValidation type="list" allowBlank="1" showInputMessage="1" showErrorMessage="1" xr:uid="{7A79C21F-EBDD-45EA-B0BC-E53FB3C7590A}">
          <x14:formula1>
            <xm:f>Dropdown!$B$2:$B$3</xm:f>
          </x14:formula1>
          <xm:sqref>AQ54 AQ29 AQ26 AQ33:AQ52 AQ15:AQ23 AQ60:AQ61</xm:sqref>
        </x14:dataValidation>
        <x14:dataValidation type="list" allowBlank="1" showInputMessage="1" showErrorMessage="1" xr:uid="{20D387BB-151D-4507-9F76-5F14D4C35E84}">
          <x14:formula1>
            <xm:f>Dropdown!$F$2:$F$4</xm:f>
          </x14:formula1>
          <xm:sqref>AQ24:AQ25 AQ30:AQ34 AQ65:AQ66 AQ27:AQ28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D832"/>
  <sheetViews>
    <sheetView topLeftCell="A680" zoomScale="120" zoomScaleNormal="120" workbookViewId="0">
      <selection activeCell="B693" sqref="B693"/>
    </sheetView>
  </sheetViews>
  <sheetFormatPr baseColWidth="10" defaultRowHeight="14.25" x14ac:dyDescent="0.2"/>
  <cols>
    <col min="1" max="1" width="50.75" style="22" customWidth="1"/>
    <col min="2" max="2" width="60.625" style="22" customWidth="1"/>
    <col min="3" max="3" width="23.875" style="20" customWidth="1"/>
    <col min="4" max="4" width="11" style="28" customWidth="1"/>
  </cols>
  <sheetData>
    <row r="1" spans="1:4" s="1" customFormat="1" x14ac:dyDescent="0.2">
      <c r="A1" s="29">
        <v>1</v>
      </c>
      <c r="B1" s="29">
        <v>2</v>
      </c>
      <c r="C1" s="30">
        <v>3</v>
      </c>
      <c r="D1" s="31">
        <f>'Feasibility Study for Suppliers'!AU3</f>
        <v>2</v>
      </c>
    </row>
    <row r="2" spans="1:4" x14ac:dyDescent="0.2">
      <c r="A2" s="32" t="s">
        <v>0</v>
      </c>
      <c r="B2" s="32" t="s">
        <v>1</v>
      </c>
      <c r="C2" s="33" t="s">
        <v>872</v>
      </c>
      <c r="D2" s="31" t="str">
        <f>VLOOKUP(A2,A:C,$D$1,FALSE)</f>
        <v>English</v>
      </c>
    </row>
    <row r="3" spans="1:4" x14ac:dyDescent="0.2">
      <c r="A3" s="32"/>
      <c r="B3" s="32"/>
      <c r="C3" s="34"/>
      <c r="D3" s="31"/>
    </row>
    <row r="4" spans="1:4" x14ac:dyDescent="0.2">
      <c r="A4" s="24" t="s">
        <v>133</v>
      </c>
      <c r="B4" s="24" t="s">
        <v>133</v>
      </c>
      <c r="D4" s="28" t="str">
        <f t="shared" ref="D4:D67" si="0">VLOOKUP(A4,A:C,$D$1,FALSE)</f>
        <v>-</v>
      </c>
    </row>
    <row r="5" spans="1:4" x14ac:dyDescent="0.2">
      <c r="A5" s="23" t="s">
        <v>754</v>
      </c>
      <c r="B5" s="23" t="s">
        <v>755</v>
      </c>
      <c r="D5" s="28" t="str">
        <f t="shared" si="0"/>
        <v>(6.6) FOSS-Approval</v>
      </c>
    </row>
    <row r="6" spans="1:4" ht="25.5" x14ac:dyDescent="0.2">
      <c r="A6" s="23" t="s">
        <v>186</v>
      </c>
      <c r="B6" s="23" t="s">
        <v>187</v>
      </c>
      <c r="D6" s="28" t="str">
        <f t="shared" si="0"/>
        <v xml:space="preserve"> (agreement to be attached). No changes are known or planned regarding these features. The results obtained in our tests</v>
      </c>
    </row>
    <row r="7" spans="1:4" x14ac:dyDescent="0.2">
      <c r="A7" s="23" t="s">
        <v>18</v>
      </c>
      <c r="B7" s="23" t="s">
        <v>19</v>
      </c>
      <c r="D7" s="28" t="str">
        <f t="shared" si="0"/>
        <v>(if applicable for the product)</v>
      </c>
    </row>
    <row r="8" spans="1:4" ht="51" x14ac:dyDescent="0.2">
      <c r="A8" s="23" t="s">
        <v>790</v>
      </c>
      <c r="B8" s="23" t="s">
        <v>791</v>
      </c>
      <c r="D8" s="28" t="str">
        <f t="shared" si="0"/>
        <v>(To use the software for the intended application by an authorized person with the organization thorough permission granted via legally binding signature (handwritten, electronic))</v>
      </c>
    </row>
    <row r="9" spans="1:4" ht="51" x14ac:dyDescent="0.2">
      <c r="A9" s="23" t="s">
        <v>792</v>
      </c>
      <c r="B9" s="23" t="s">
        <v>793</v>
      </c>
      <c r="D9" s="28" t="str">
        <f t="shared" si="0"/>
        <v>(To use the software for the intended application by an authorized person with the customer company thorough permission granted via legally binding signature (handwritten, electronic))</v>
      </c>
    </row>
    <row r="10" spans="1:4" x14ac:dyDescent="0.2">
      <c r="A10" s="23" t="s">
        <v>1026</v>
      </c>
      <c r="B10" s="23" t="s">
        <v>1027</v>
      </c>
      <c r="D10" s="28" t="str">
        <f t="shared" si="0"/>
        <v>*add documents as attachment</v>
      </c>
    </row>
    <row r="11" spans="1:4" ht="25.5" x14ac:dyDescent="0.2">
      <c r="A11" s="23" t="s">
        <v>1089</v>
      </c>
      <c r="B11" s="23" t="s">
        <v>1090</v>
      </c>
      <c r="D11" s="28" t="str">
        <f t="shared" si="0"/>
        <v>*if you exceed the RPN limit, you must define measures to get below RPN 100.</v>
      </c>
    </row>
    <row r="12" spans="1:4" ht="25.5" x14ac:dyDescent="0.2">
      <c r="A12" s="23" t="s">
        <v>1061</v>
      </c>
      <c r="B12" s="23" t="s">
        <v>1062</v>
      </c>
      <c r="D12" s="28" t="str">
        <f t="shared" si="0"/>
        <v>*X stand for distribution of the Audit results. Send the result also to CU-4QS and enter ZLIEFQ</v>
      </c>
    </row>
    <row r="13" spans="1:4" x14ac:dyDescent="0.2">
      <c r="A13" s="23" t="s">
        <v>20</v>
      </c>
      <c r="B13" s="23" t="s">
        <v>21</v>
      </c>
      <c r="D13" s="28" t="str">
        <f t="shared" si="0"/>
        <v>3D record measurement</v>
      </c>
    </row>
    <row r="14" spans="1:4" x14ac:dyDescent="0.2">
      <c r="A14" s="23" t="s">
        <v>716</v>
      </c>
      <c r="B14" s="23" t="s">
        <v>717</v>
      </c>
      <c r="D14" s="28" t="str">
        <f t="shared" si="0"/>
        <v xml:space="preserve">6.1 Cover sheet for PPA software </v>
      </c>
    </row>
    <row r="15" spans="1:4" x14ac:dyDescent="0.2">
      <c r="A15" s="23" t="s">
        <v>1234</v>
      </c>
      <c r="B15" s="23" t="s">
        <v>1235</v>
      </c>
      <c r="D15" s="28" t="str">
        <f t="shared" si="0"/>
        <v>A = 90 - 100% quality capable</v>
      </c>
    </row>
    <row r="16" spans="1:4" x14ac:dyDescent="0.2">
      <c r="A16" s="23" t="s">
        <v>22</v>
      </c>
      <c r="B16" s="23" t="s">
        <v>23</v>
      </c>
      <c r="D16" s="28" t="str">
        <f t="shared" si="0"/>
        <v>Unloading point</v>
      </c>
    </row>
    <row r="17" spans="1:4" x14ac:dyDescent="0.2">
      <c r="A17" s="23" t="s">
        <v>24</v>
      </c>
      <c r="B17" s="23" t="s">
        <v>25</v>
      </c>
      <c r="D17" s="28" t="str">
        <f t="shared" si="0"/>
        <v>Acceptance guidelines</v>
      </c>
    </row>
    <row r="18" spans="1:4" ht="38.25" x14ac:dyDescent="0.2">
      <c r="A18" s="23" t="s">
        <v>26</v>
      </c>
      <c r="B18" s="23" t="s">
        <v>27</v>
      </c>
      <c r="D18" s="28" t="str">
        <f t="shared" si="0"/>
        <v>Assurance of special characteristics according to technical specifications and agreed characteristics (e.g. poka-yoke, 100% inspection, process capabilities, etc.)</v>
      </c>
    </row>
    <row r="19" spans="1:4" x14ac:dyDescent="0.2">
      <c r="A19" s="23" t="s">
        <v>28</v>
      </c>
      <c r="B19" s="23" t="s">
        <v>29</v>
      </c>
      <c r="D19" s="28" t="str">
        <f t="shared" si="0"/>
        <v xml:space="preserve">Assurance not fully verified </v>
      </c>
    </row>
    <row r="20" spans="1:4" ht="38.25" x14ac:dyDescent="0.2">
      <c r="A20" s="23" t="s">
        <v>30</v>
      </c>
      <c r="B20" s="23" t="s">
        <v>31</v>
      </c>
      <c r="D20" s="28" t="str">
        <f t="shared" si="0"/>
        <v>Assurance not fully verified
additional measures installed
customer acceptance granted</v>
      </c>
    </row>
    <row r="21" spans="1:4" x14ac:dyDescent="0.2">
      <c r="A21" s="23" t="s">
        <v>32</v>
      </c>
      <c r="B21" s="23" t="s">
        <v>33</v>
      </c>
      <c r="D21" s="28" t="str">
        <f t="shared" si="0"/>
        <v>Agreement on PPA content and submission</v>
      </c>
    </row>
    <row r="22" spans="1:4" x14ac:dyDescent="0.2">
      <c r="A22" s="23" t="s">
        <v>697</v>
      </c>
      <c r="B22" s="23" t="s">
        <v>698</v>
      </c>
      <c r="D22" s="28" t="str">
        <f t="shared" si="0"/>
        <v>Alignment "Requalifikation" (L.I. &amp; funct. test)</v>
      </c>
    </row>
    <row r="23" spans="1:4" x14ac:dyDescent="0.2">
      <c r="A23" s="24" t="s">
        <v>858</v>
      </c>
      <c r="B23" s="23" t="s">
        <v>709</v>
      </c>
      <c r="D23" s="28" t="str">
        <f t="shared" si="0"/>
        <v>PPA Agreement</v>
      </c>
    </row>
    <row r="24" spans="1:4" x14ac:dyDescent="0.2">
      <c r="A24" s="23" t="s">
        <v>34</v>
      </c>
      <c r="B24" s="23" t="s">
        <v>35</v>
      </c>
      <c r="D24" s="28" t="str">
        <f t="shared" si="0"/>
        <v>Department</v>
      </c>
    </row>
    <row r="25" spans="1:4" x14ac:dyDescent="0.2">
      <c r="A25" s="23" t="s">
        <v>1036</v>
      </c>
      <c r="B25" s="23" t="s">
        <v>1037</v>
      </c>
      <c r="D25" s="28" t="str">
        <f t="shared" si="0"/>
        <v xml:space="preserve">Department* </v>
      </c>
    </row>
    <row r="26" spans="1:4" x14ac:dyDescent="0.2">
      <c r="A26" s="23" t="s">
        <v>40</v>
      </c>
      <c r="B26" s="23" t="s">
        <v>39</v>
      </c>
      <c r="D26" s="28" t="str">
        <f t="shared" si="0"/>
        <v>Deviation approval</v>
      </c>
    </row>
    <row r="27" spans="1:4" ht="25.5" x14ac:dyDescent="0.2">
      <c r="A27" s="23" t="s">
        <v>36</v>
      </c>
      <c r="B27" s="23" t="s">
        <v>37</v>
      </c>
      <c r="D27" s="28" t="str">
        <f t="shared" si="0"/>
        <v>Customer evaluation deviating from that of the organization</v>
      </c>
    </row>
    <row r="28" spans="1:4" x14ac:dyDescent="0.2">
      <c r="A28" s="23" t="s">
        <v>38</v>
      </c>
      <c r="B28" s="23" t="s">
        <v>39</v>
      </c>
      <c r="D28" s="28" t="str">
        <f t="shared" si="0"/>
        <v>Deviation approval</v>
      </c>
    </row>
    <row r="29" spans="1:4" ht="25.5" x14ac:dyDescent="0.2">
      <c r="A29" s="23" t="s">
        <v>16</v>
      </c>
      <c r="B29" s="23" t="s">
        <v>17</v>
      </c>
      <c r="D29" s="28" t="str">
        <f t="shared" si="0"/>
        <v xml:space="preserve">Deviation from specification
customer acceptance granted </v>
      </c>
    </row>
    <row r="30" spans="1:4" x14ac:dyDescent="0.2">
      <c r="A30" s="23" t="s">
        <v>14</v>
      </c>
      <c r="B30" s="23" t="s">
        <v>15</v>
      </c>
      <c r="D30" s="28" t="str">
        <f t="shared" si="0"/>
        <v>Address</v>
      </c>
    </row>
    <row r="31" spans="1:4" x14ac:dyDescent="0.2">
      <c r="A31" s="25" t="s">
        <v>1016</v>
      </c>
      <c r="B31" s="25" t="s">
        <v>1017</v>
      </c>
      <c r="D31" s="28" t="str">
        <f t="shared" si="0"/>
        <v>AIAG CQI 12 (surface coating)*</v>
      </c>
    </row>
    <row r="32" spans="1:4" x14ac:dyDescent="0.2">
      <c r="A32" s="25" t="s">
        <v>1018</v>
      </c>
      <c r="B32" s="25" t="s">
        <v>1019</v>
      </c>
      <c r="D32" s="28" t="str">
        <f t="shared" si="0"/>
        <v>AIAG CQI 15 (welding operation)*</v>
      </c>
    </row>
    <row r="33" spans="1:4" x14ac:dyDescent="0.2">
      <c r="A33" s="26" t="s">
        <v>1020</v>
      </c>
      <c r="B33" s="26" t="s">
        <v>1021</v>
      </c>
      <c r="D33" s="28" t="str">
        <f t="shared" si="0"/>
        <v>AIAG CQI 17 (soldering process)*</v>
      </c>
    </row>
    <row r="34" spans="1:4" x14ac:dyDescent="0.2">
      <c r="A34" s="26" t="s">
        <v>1022</v>
      </c>
      <c r="B34" s="26" t="s">
        <v>1023</v>
      </c>
      <c r="D34" s="28" t="str">
        <f t="shared" si="0"/>
        <v>AIAG CQI 23 (plastic moulding)*</v>
      </c>
    </row>
    <row r="35" spans="1:4" x14ac:dyDescent="0.2">
      <c r="A35" s="26" t="s">
        <v>1024</v>
      </c>
      <c r="B35" s="26" t="s">
        <v>1025</v>
      </c>
      <c r="D35" s="28" t="str">
        <f t="shared" si="0"/>
        <v>AIAG CQI 27 (casting)*</v>
      </c>
    </row>
    <row r="36" spans="1:4" x14ac:dyDescent="0.2">
      <c r="A36" s="25" t="s">
        <v>1012</v>
      </c>
      <c r="B36" s="25" t="s">
        <v>1013</v>
      </c>
      <c r="D36" s="28" t="str">
        <f t="shared" si="0"/>
        <v>AIAG CQI 9 (heat treatment)*</v>
      </c>
    </row>
    <row r="37" spans="1:4" x14ac:dyDescent="0.2">
      <c r="A37" s="25" t="s">
        <v>1014</v>
      </c>
      <c r="B37" s="25" t="s">
        <v>1015</v>
      </c>
      <c r="D37" s="28" t="str">
        <f t="shared" si="0"/>
        <v>AIAG CQI11 (metal coating)*</v>
      </c>
    </row>
    <row r="38" spans="1:4" x14ac:dyDescent="0.2">
      <c r="A38" s="23" t="s">
        <v>41</v>
      </c>
      <c r="B38" s="23" t="s">
        <v>42</v>
      </c>
      <c r="D38" s="28" t="str">
        <f t="shared" si="0"/>
        <v>Updated PPA documentation</v>
      </c>
    </row>
    <row r="39" spans="1:4" x14ac:dyDescent="0.2">
      <c r="A39" s="23" t="s">
        <v>43</v>
      </c>
      <c r="B39" s="23" t="s">
        <v>44</v>
      </c>
      <c r="D39" s="28" t="str">
        <f t="shared" si="0"/>
        <v>Updated PPA documentation required</v>
      </c>
    </row>
    <row r="40" spans="1:4" x14ac:dyDescent="0.2">
      <c r="A40" s="23" t="s">
        <v>45</v>
      </c>
      <c r="B40" s="23" t="s">
        <v>46</v>
      </c>
      <c r="D40" s="28" t="str">
        <f t="shared" si="0"/>
        <v>Update of PPA documentation required</v>
      </c>
    </row>
    <row r="41" spans="1:4" x14ac:dyDescent="0.2">
      <c r="A41" s="23" t="s">
        <v>908</v>
      </c>
      <c r="B41" s="23" t="s">
        <v>909</v>
      </c>
      <c r="D41" s="28" t="str">
        <f t="shared" si="0"/>
        <v>Current drawing no.</v>
      </c>
    </row>
    <row r="42" spans="1:4" x14ac:dyDescent="0.2">
      <c r="A42" s="23" t="s">
        <v>47</v>
      </c>
      <c r="B42" s="23" t="s">
        <v>48</v>
      </c>
      <c r="D42" s="28" t="str">
        <f t="shared" si="0"/>
        <v>Acoustics</v>
      </c>
    </row>
    <row r="43" spans="1:4" x14ac:dyDescent="0.2">
      <c r="A43" s="23" t="s">
        <v>49</v>
      </c>
      <c r="B43" s="23" t="s">
        <v>50</v>
      </c>
      <c r="D43" s="28" t="str">
        <f t="shared" si="0"/>
        <v>Acoustic</v>
      </c>
    </row>
    <row r="44" spans="1:4" ht="25.5" x14ac:dyDescent="0.2">
      <c r="A44" s="23" t="s">
        <v>51</v>
      </c>
      <c r="B44" s="23" t="s">
        <v>52</v>
      </c>
      <c r="D44" s="28" t="str">
        <f t="shared" si="0"/>
        <v>Acceptance of deviations
(without adjusting other documents)</v>
      </c>
    </row>
    <row r="45" spans="1:4" ht="25.5" x14ac:dyDescent="0.2">
      <c r="A45" s="23" t="s">
        <v>53</v>
      </c>
      <c r="B45" s="23" t="s">
        <v>54</v>
      </c>
      <c r="D45" s="28" t="str">
        <f t="shared" si="0"/>
        <v>All production facilities
accepted *2</v>
      </c>
    </row>
    <row r="46" spans="1:4" x14ac:dyDescent="0.2">
      <c r="A46" s="23" t="s">
        <v>847</v>
      </c>
      <c r="B46" s="23" t="s">
        <v>848</v>
      </c>
      <c r="D46" s="28" t="str">
        <f t="shared" si="0"/>
        <v>All regression tests passed successfully?</v>
      </c>
    </row>
    <row r="47" spans="1:4" x14ac:dyDescent="0.2">
      <c r="A47" s="23" t="s">
        <v>845</v>
      </c>
      <c r="B47" s="23" t="s">
        <v>846</v>
      </c>
      <c r="D47" s="28" t="str">
        <f t="shared" si="0"/>
        <v>All test sequences passed successfully?</v>
      </c>
    </row>
    <row r="48" spans="1:4" x14ac:dyDescent="0.2">
      <c r="A48" s="23" t="s">
        <v>799</v>
      </c>
      <c r="B48" s="23" t="s">
        <v>800</v>
      </c>
      <c r="D48" s="28" t="str">
        <f t="shared" si="0"/>
        <v>General information about hardware (minimum requirement)</v>
      </c>
    </row>
    <row r="49" spans="1:4" x14ac:dyDescent="0.2">
      <c r="A49" s="23" t="s">
        <v>61</v>
      </c>
      <c r="B49" s="23" t="s">
        <v>62</v>
      </c>
      <c r="D49" s="28" t="str">
        <f t="shared" si="0"/>
        <v>Change number customer</v>
      </c>
    </row>
    <row r="50" spans="1:4" x14ac:dyDescent="0.2">
      <c r="A50" s="23" t="s">
        <v>710</v>
      </c>
      <c r="B50" s="23" t="s">
        <v>711</v>
      </c>
      <c r="D50" s="28" t="str">
        <f t="shared" si="0"/>
        <v>Change number organization</v>
      </c>
    </row>
    <row r="51" spans="1:4" x14ac:dyDescent="0.2">
      <c r="A51" s="23" t="s">
        <v>57</v>
      </c>
      <c r="B51" s="23" t="s">
        <v>58</v>
      </c>
      <c r="D51" s="28" t="str">
        <f t="shared" si="0"/>
        <v>Version, customer</v>
      </c>
    </row>
    <row r="52" spans="1:4" x14ac:dyDescent="0.2">
      <c r="A52" s="23" t="s">
        <v>59</v>
      </c>
      <c r="B52" s="23" t="s">
        <v>60</v>
      </c>
      <c r="D52" s="28" t="str">
        <f t="shared" si="0"/>
        <v>Version, organization</v>
      </c>
    </row>
    <row r="53" spans="1:4" x14ac:dyDescent="0.2">
      <c r="A53" s="23" t="s">
        <v>63</v>
      </c>
      <c r="B53" s="23" t="s">
        <v>64</v>
      </c>
      <c r="D53" s="28" t="str">
        <f t="shared" si="0"/>
        <v>Change to supply chain</v>
      </c>
    </row>
    <row r="54" spans="1:4" x14ac:dyDescent="0.2">
      <c r="A54" s="23" t="s">
        <v>65</v>
      </c>
      <c r="B54" s="23" t="s">
        <v>66</v>
      </c>
      <c r="D54" s="28" t="str">
        <f t="shared" si="0"/>
        <v>Changes to product</v>
      </c>
    </row>
    <row r="55" spans="1:4" x14ac:dyDescent="0.2">
      <c r="A55" s="23" t="s">
        <v>67</v>
      </c>
      <c r="B55" s="23" t="s">
        <v>68</v>
      </c>
      <c r="D55" s="28" t="str">
        <f t="shared" si="0"/>
        <v>Changes to production process</v>
      </c>
    </row>
    <row r="56" spans="1:4" x14ac:dyDescent="0.2">
      <c r="A56" s="23" t="s">
        <v>69</v>
      </c>
      <c r="B56" s="23" t="s">
        <v>70</v>
      </c>
      <c r="D56" s="28" t="str">
        <f t="shared" si="0"/>
        <v>Description of change</v>
      </c>
    </row>
    <row r="57" spans="1:4" x14ac:dyDescent="0.2">
      <c r="A57" s="23" t="s">
        <v>71</v>
      </c>
      <c r="B57" s="23" t="s">
        <v>72</v>
      </c>
      <c r="D57" s="28" t="str">
        <f t="shared" si="0"/>
        <v>Requirement</v>
      </c>
    </row>
    <row r="58" spans="1:4" x14ac:dyDescent="0.2">
      <c r="A58" s="23" t="s">
        <v>768</v>
      </c>
      <c r="B58" s="23" t="s">
        <v>11</v>
      </c>
      <c r="D58" s="28" t="str">
        <f t="shared" si="0"/>
        <v>Requirements not met</v>
      </c>
    </row>
    <row r="59" spans="1:4" x14ac:dyDescent="0.2">
      <c r="A59" s="23" t="s">
        <v>73</v>
      </c>
      <c r="B59" s="23" t="s">
        <v>74</v>
      </c>
      <c r="D59" s="28" t="str">
        <f t="shared" si="0"/>
        <v>Requirement existing</v>
      </c>
    </row>
    <row r="60" spans="1:4" x14ac:dyDescent="0.2">
      <c r="A60" s="23" t="s">
        <v>6</v>
      </c>
      <c r="B60" s="23" t="s">
        <v>7</v>
      </c>
      <c r="D60" s="28" t="str">
        <f t="shared" si="0"/>
        <v>Requirements met</v>
      </c>
    </row>
    <row r="61" spans="1:4" x14ac:dyDescent="0.2">
      <c r="A61" s="23" t="s">
        <v>10</v>
      </c>
      <c r="B61" s="23" t="s">
        <v>11</v>
      </c>
      <c r="D61" s="28" t="str">
        <f t="shared" si="0"/>
        <v>Requirements not met</v>
      </c>
    </row>
    <row r="62" spans="1:4" x14ac:dyDescent="0.2">
      <c r="A62" s="23" t="s">
        <v>8</v>
      </c>
      <c r="B62" s="23" t="s">
        <v>9</v>
      </c>
      <c r="D62" s="28" t="str">
        <f t="shared" si="0"/>
        <v>Requirements not fully met</v>
      </c>
    </row>
    <row r="63" spans="1:4" x14ac:dyDescent="0.2">
      <c r="A63" s="23" t="s">
        <v>77</v>
      </c>
      <c r="B63" s="23" t="s">
        <v>78</v>
      </c>
      <c r="D63" s="28" t="str">
        <f t="shared" si="0"/>
        <v>Requirements fully met</v>
      </c>
    </row>
    <row r="64" spans="1:4" ht="25.5" x14ac:dyDescent="0.2">
      <c r="A64" s="23" t="s">
        <v>75</v>
      </c>
      <c r="B64" s="23" t="s">
        <v>76</v>
      </c>
      <c r="D64" s="28" t="str">
        <f t="shared" si="0"/>
        <v>Requirements/
Specification</v>
      </c>
    </row>
    <row r="65" spans="1:4" x14ac:dyDescent="0.2">
      <c r="A65" s="23" t="s">
        <v>79</v>
      </c>
      <c r="B65" s="23" t="s">
        <v>80</v>
      </c>
      <c r="D65" s="28" t="str">
        <f t="shared" si="0"/>
        <v>Information about samples</v>
      </c>
    </row>
    <row r="66" spans="1:4" ht="38.25" x14ac:dyDescent="0.2">
      <c r="A66" s="23" t="s">
        <v>736</v>
      </c>
      <c r="B66" s="23" t="s">
        <v>737</v>
      </c>
      <c r="D66" s="28" t="str">
        <f t="shared" si="0"/>
        <v>Information about the software modules used (please list in-house and third-party components)
Configuration details</v>
      </c>
    </row>
    <row r="67" spans="1:4" x14ac:dyDescent="0.2">
      <c r="A67" s="23" t="s">
        <v>81</v>
      </c>
      <c r="B67" s="23" t="s">
        <v>82</v>
      </c>
      <c r="D67" s="28" t="str">
        <f t="shared" si="0"/>
        <v>Information about the customer</v>
      </c>
    </row>
    <row r="68" spans="1:4" x14ac:dyDescent="0.2">
      <c r="A68" s="23" t="s">
        <v>887</v>
      </c>
      <c r="B68" s="23" t="s">
        <v>83</v>
      </c>
      <c r="D68" s="28" t="str">
        <f t="shared" ref="D68:D131" si="1">VLOOKUP(A68,A:C,$D$1,FALSE)</f>
        <v>Information about the organization</v>
      </c>
    </row>
    <row r="69" spans="1:4" x14ac:dyDescent="0.2">
      <c r="A69" s="23" t="s">
        <v>794</v>
      </c>
      <c r="B69" s="23" t="s">
        <v>795</v>
      </c>
      <c r="D69" s="28" t="str">
        <f t="shared" si="1"/>
        <v>Description about Software</v>
      </c>
    </row>
    <row r="70" spans="1:4" x14ac:dyDescent="0.2">
      <c r="A70" s="23" t="s">
        <v>1153</v>
      </c>
      <c r="B70" s="23" t="s">
        <v>1154</v>
      </c>
      <c r="D70" s="28" t="str">
        <f t="shared" si="1"/>
        <v>Equipment availability</v>
      </c>
    </row>
    <row r="71" spans="1:4" x14ac:dyDescent="0.2">
      <c r="A71" s="23" t="s">
        <v>1155</v>
      </c>
      <c r="B71" s="23" t="s">
        <v>1156</v>
      </c>
      <c r="D71" s="28" t="str">
        <f t="shared" si="1"/>
        <v>Performance efficiency</v>
      </c>
    </row>
    <row r="72" spans="1:4" x14ac:dyDescent="0.2">
      <c r="A72" s="23" t="s">
        <v>84</v>
      </c>
      <c r="B72" s="23" t="s">
        <v>85</v>
      </c>
      <c r="D72" s="28" t="str">
        <f t="shared" si="1"/>
        <v>Contact person</v>
      </c>
    </row>
    <row r="73" spans="1:4" x14ac:dyDescent="0.2">
      <c r="A73" s="23" t="s">
        <v>86</v>
      </c>
      <c r="B73" s="23" t="s">
        <v>87</v>
      </c>
      <c r="D73" s="28" t="str">
        <f t="shared" si="1"/>
        <v>Customer contact</v>
      </c>
    </row>
    <row r="74" spans="1:4" x14ac:dyDescent="0.2">
      <c r="A74" s="23" t="s">
        <v>88</v>
      </c>
      <c r="B74" s="23" t="s">
        <v>89</v>
      </c>
      <c r="D74" s="28" t="str">
        <f t="shared" si="1"/>
        <v>Application</v>
      </c>
    </row>
    <row r="75" spans="1:4" x14ac:dyDescent="0.2">
      <c r="A75" s="23" t="s">
        <v>90</v>
      </c>
      <c r="B75" s="23" t="s">
        <v>89</v>
      </c>
      <c r="D75" s="28" t="str">
        <f t="shared" si="1"/>
        <v>Application</v>
      </c>
    </row>
    <row r="76" spans="1:4" x14ac:dyDescent="0.2">
      <c r="A76" s="23" t="s">
        <v>1137</v>
      </c>
      <c r="B76" s="23" t="s">
        <v>1138</v>
      </c>
      <c r="D76" s="28" t="str">
        <f t="shared" si="1"/>
        <v>Number of cavities / tracks (if not appicable insert "1")</v>
      </c>
    </row>
    <row r="77" spans="1:4" x14ac:dyDescent="0.2">
      <c r="A77" s="23" t="s">
        <v>1069</v>
      </c>
      <c r="B77" s="23" t="s">
        <v>1070</v>
      </c>
      <c r="D77" s="28" t="str">
        <f t="shared" si="1"/>
        <v>Quantity high priority (H)</v>
      </c>
    </row>
    <row r="78" spans="1:4" x14ac:dyDescent="0.2">
      <c r="A78" s="23" t="s">
        <v>935</v>
      </c>
      <c r="B78" s="23" t="s">
        <v>936</v>
      </c>
      <c r="D78" s="28" t="str">
        <f t="shared" si="1"/>
        <v>Number of cavities</v>
      </c>
    </row>
    <row r="79" spans="1:4" x14ac:dyDescent="0.2">
      <c r="A79" s="23" t="s">
        <v>1071</v>
      </c>
      <c r="B79" s="23" t="s">
        <v>1072</v>
      </c>
      <c r="D79" s="28" t="str">
        <f t="shared" si="1"/>
        <v>Quantity middle priority (M)</v>
      </c>
    </row>
    <row r="80" spans="1:4" x14ac:dyDescent="0.2">
      <c r="A80" s="23" t="s">
        <v>91</v>
      </c>
      <c r="B80" s="23" t="s">
        <v>92</v>
      </c>
      <c r="D80" s="28" t="str">
        <f t="shared" si="1"/>
        <v>Number of sample parts</v>
      </c>
    </row>
    <row r="81" spans="1:4" x14ac:dyDescent="0.2">
      <c r="A81" s="23" t="s">
        <v>1073</v>
      </c>
      <c r="B81" s="23" t="s">
        <v>1074</v>
      </c>
      <c r="D81" s="28" t="str">
        <f t="shared" si="1"/>
        <v>Quantity low priority (L)</v>
      </c>
    </row>
    <row r="82" spans="1:4" x14ac:dyDescent="0.2">
      <c r="A82" s="23" t="s">
        <v>93</v>
      </c>
      <c r="B82" s="23" t="s">
        <v>94</v>
      </c>
      <c r="D82" s="28" t="str">
        <f t="shared" si="1"/>
        <v>Number of parts per cavity/mold</v>
      </c>
    </row>
    <row r="83" spans="1:4" x14ac:dyDescent="0.2">
      <c r="A83" s="23" t="s">
        <v>1166</v>
      </c>
      <c r="B83" s="23" t="s">
        <v>1167</v>
      </c>
      <c r="D83" s="28" t="str">
        <f t="shared" si="1"/>
        <v>Working weeks per year</v>
      </c>
    </row>
    <row r="84" spans="1:4" x14ac:dyDescent="0.2">
      <c r="A84" s="23" t="s">
        <v>1099</v>
      </c>
      <c r="B84" s="23" t="s">
        <v>1100</v>
      </c>
      <c r="D84" s="28" t="str">
        <f t="shared" si="1"/>
        <v>Operating pattern and machine data:</v>
      </c>
    </row>
    <row r="85" spans="1:4" x14ac:dyDescent="0.2">
      <c r="A85" s="23" t="s">
        <v>910</v>
      </c>
      <c r="B85" s="23" t="s">
        <v>910</v>
      </c>
      <c r="D85" s="28" t="str">
        <f t="shared" si="1"/>
        <v>Artikelbezeichnung</v>
      </c>
    </row>
    <row r="86" spans="1:4" x14ac:dyDescent="0.2">
      <c r="A86" s="23" t="s">
        <v>746</v>
      </c>
      <c r="B86" s="23" t="s">
        <v>747</v>
      </c>
      <c r="D86" s="28" t="str">
        <f t="shared" si="1"/>
        <v>ASIL classification</v>
      </c>
    </row>
    <row r="87" spans="1:4" x14ac:dyDescent="0.2">
      <c r="A87" s="23" t="s">
        <v>1038</v>
      </c>
      <c r="B87" s="23" t="s">
        <v>1039</v>
      </c>
      <c r="D87" s="28" t="str">
        <f t="shared" si="1"/>
        <v>Lead-Auditor</v>
      </c>
    </row>
    <row r="88" spans="1:4" x14ac:dyDescent="0.2">
      <c r="A88" s="23" t="s">
        <v>988</v>
      </c>
      <c r="B88" s="23" t="s">
        <v>989</v>
      </c>
      <c r="D88" s="28" t="str">
        <f t="shared" si="1"/>
        <v>Audit type</v>
      </c>
    </row>
    <row r="89" spans="1:4" x14ac:dyDescent="0.2">
      <c r="A89" s="23" t="s">
        <v>95</v>
      </c>
      <c r="B89" s="23" t="s">
        <v>96</v>
      </c>
      <c r="D89" s="28" t="str">
        <f t="shared" si="1"/>
        <v>Instruction how to fill in the form:</v>
      </c>
    </row>
    <row r="90" spans="1:4" x14ac:dyDescent="0.2">
      <c r="A90" s="23" t="s">
        <v>97</v>
      </c>
      <c r="B90" s="23" t="s">
        <v>98</v>
      </c>
      <c r="D90" s="28" t="str">
        <f t="shared" si="1"/>
        <v>Issue/ Status/Date</v>
      </c>
    </row>
    <row r="91" spans="1:4" x14ac:dyDescent="0.2">
      <c r="A91" s="23" t="s">
        <v>762</v>
      </c>
      <c r="B91" s="23" t="s">
        <v>763</v>
      </c>
      <c r="D91" s="28" t="str">
        <f t="shared" si="1"/>
        <v>Trigger</v>
      </c>
    </row>
    <row r="92" spans="1:4" x14ac:dyDescent="0.2">
      <c r="A92" s="23" t="s">
        <v>99</v>
      </c>
      <c r="B92" s="23" t="s">
        <v>100</v>
      </c>
      <c r="D92" s="28" t="str">
        <f t="shared" si="1"/>
        <v>Trigger of PPA procedure</v>
      </c>
    </row>
    <row r="93" spans="1:4" x14ac:dyDescent="0.2">
      <c r="A93" s="23" t="s">
        <v>101</v>
      </c>
      <c r="B93" s="23" t="s">
        <v>102</v>
      </c>
      <c r="D93" s="28" t="str">
        <f t="shared" si="1"/>
        <v>Appearance</v>
      </c>
    </row>
    <row r="94" spans="1:4" x14ac:dyDescent="0.2">
      <c r="A94" s="23" t="s">
        <v>718</v>
      </c>
      <c r="B94" s="23" t="s">
        <v>719</v>
      </c>
      <c r="D94" s="28" t="str">
        <f t="shared" si="1"/>
        <v>To be filled out by the organization</v>
      </c>
    </row>
    <row r="95" spans="1:4" x14ac:dyDescent="0.2">
      <c r="A95" s="23" t="s">
        <v>1236</v>
      </c>
      <c r="B95" s="23" t="s">
        <v>1237</v>
      </c>
      <c r="D95" s="28" t="str">
        <f t="shared" si="1"/>
        <v>B = &gt;=80 - &lt;90%, conditionally quality capable</v>
      </c>
    </row>
    <row r="96" spans="1:4" x14ac:dyDescent="0.2">
      <c r="A96" s="23" t="s">
        <v>982</v>
      </c>
      <c r="B96" s="23" t="s">
        <v>983</v>
      </c>
      <c r="D96" s="28" t="str">
        <f t="shared" si="1"/>
        <v>Construction year</v>
      </c>
    </row>
    <row r="97" spans="1:4" x14ac:dyDescent="0.2">
      <c r="A97" s="23" t="s">
        <v>131</v>
      </c>
      <c r="B97" s="23" t="s">
        <v>132</v>
      </c>
      <c r="D97" s="28" t="str">
        <f t="shared" si="1"/>
        <v>Part with special archiving requirement</v>
      </c>
    </row>
    <row r="98" spans="1:4" x14ac:dyDescent="0.2">
      <c r="A98" s="23" t="s">
        <v>105</v>
      </c>
      <c r="B98" s="23" t="s">
        <v>106</v>
      </c>
      <c r="D98" s="28" t="str">
        <f t="shared" si="1"/>
        <v>Component information</v>
      </c>
    </row>
    <row r="99" spans="1:4" ht="25.5" x14ac:dyDescent="0.2">
      <c r="A99" s="23" t="s">
        <v>184</v>
      </c>
      <c r="B99" s="23" t="s">
        <v>185</v>
      </c>
      <c r="D99" s="28" t="str">
        <f t="shared" si="1"/>
        <v xml:space="preserve"> at the series production location or, for “other samples”, according to the agreement between the organization and the customer</v>
      </c>
    </row>
    <row r="100" spans="1:4" x14ac:dyDescent="0.2">
      <c r="A100" s="23" t="s">
        <v>107</v>
      </c>
      <c r="B100" s="23" t="s">
        <v>108</v>
      </c>
      <c r="D100" s="28" t="str">
        <f t="shared" si="1"/>
        <v>Reason for stepped PPA procedure</v>
      </c>
    </row>
    <row r="101" spans="1:4" x14ac:dyDescent="0.2">
      <c r="A101" s="23" t="s">
        <v>1059</v>
      </c>
      <c r="B101" s="23" t="s">
        <v>1060</v>
      </c>
      <c r="D101" s="28" t="str">
        <f t="shared" si="1"/>
        <v>For external audit see audit report from customer / auditor</v>
      </c>
    </row>
    <row r="102" spans="1:4" x14ac:dyDescent="0.2">
      <c r="A102" s="23" t="s">
        <v>814</v>
      </c>
      <c r="B102" s="23" t="s">
        <v>815</v>
      </c>
      <c r="D102" s="28" t="str">
        <f t="shared" si="1"/>
        <v>Used [%]</v>
      </c>
    </row>
    <row r="103" spans="1:4" x14ac:dyDescent="0.2">
      <c r="A103" s="23" t="s">
        <v>810</v>
      </c>
      <c r="B103" s="23" t="s">
        <v>811</v>
      </c>
      <c r="D103" s="28" t="str">
        <f t="shared" si="1"/>
        <v>Used [kB]</v>
      </c>
    </row>
    <row r="104" spans="1:4" x14ac:dyDescent="0.2">
      <c r="A104" s="23" t="s">
        <v>109</v>
      </c>
      <c r="B104" s="23" t="s">
        <v>110</v>
      </c>
      <c r="D104" s="28" t="str">
        <f t="shared" si="1"/>
        <v>Remark</v>
      </c>
    </row>
    <row r="105" spans="1:4" x14ac:dyDescent="0.2">
      <c r="A105" s="23" t="s">
        <v>111</v>
      </c>
      <c r="B105" s="23" t="s">
        <v>112</v>
      </c>
      <c r="D105" s="28" t="str">
        <f t="shared" si="1"/>
        <v>Remark/Description</v>
      </c>
    </row>
    <row r="106" spans="1:4" ht="38.25" x14ac:dyDescent="0.2">
      <c r="A106" s="23" t="s">
        <v>879</v>
      </c>
      <c r="B106" s="23" t="s">
        <v>113</v>
      </c>
      <c r="D106" s="28" t="str">
        <f t="shared" si="1"/>
        <v>Remark/actions + date
(if not OK selected) (5)</v>
      </c>
    </row>
    <row r="107" spans="1:4" ht="25.5" x14ac:dyDescent="0.2">
      <c r="A107" s="23" t="s">
        <v>888</v>
      </c>
      <c r="B107" s="23" t="s">
        <v>113</v>
      </c>
      <c r="D107" s="28" t="str">
        <f t="shared" si="1"/>
        <v>Remark/actions + date
(if not OK selected) (5)</v>
      </c>
    </row>
    <row r="108" spans="1:4" x14ac:dyDescent="0.2">
      <c r="A108" s="23" t="s">
        <v>1053</v>
      </c>
      <c r="B108" s="23" t="s">
        <v>1054</v>
      </c>
      <c r="D108" s="28" t="str">
        <f t="shared" si="1"/>
        <v>Comments on deviations requested</v>
      </c>
    </row>
    <row r="109" spans="1:4" x14ac:dyDescent="0.2">
      <c r="A109" s="23" t="s">
        <v>1240</v>
      </c>
      <c r="B109" s="23" t="s">
        <v>1241</v>
      </c>
      <c r="D109" s="28" t="str">
        <f t="shared" si="1"/>
        <v>Remarks to the audit result:</v>
      </c>
    </row>
    <row r="110" spans="1:4" x14ac:dyDescent="0.2">
      <c r="A110" s="23" t="s">
        <v>1051</v>
      </c>
      <c r="B110" s="23" t="s">
        <v>1052</v>
      </c>
      <c r="D110" s="28" t="str">
        <f t="shared" si="1"/>
        <v>Remarks to the FMEA</v>
      </c>
    </row>
    <row r="111" spans="1:4" x14ac:dyDescent="0.2">
      <c r="A111" s="23" t="s">
        <v>889</v>
      </c>
      <c r="B111" s="23" t="s">
        <v>116</v>
      </c>
      <c r="D111" s="28" t="str">
        <f t="shared" si="1"/>
        <v>Name</v>
      </c>
    </row>
    <row r="112" spans="1:4" x14ac:dyDescent="0.2">
      <c r="A112" s="23" t="s">
        <v>726</v>
      </c>
      <c r="B112" s="23" t="s">
        <v>727</v>
      </c>
      <c r="D112" s="28" t="str">
        <f t="shared" si="1"/>
        <v>Release name (customer)</v>
      </c>
    </row>
    <row r="113" spans="1:4" x14ac:dyDescent="0.2">
      <c r="A113" s="23" t="s">
        <v>726</v>
      </c>
      <c r="B113" s="23" t="s">
        <v>781</v>
      </c>
      <c r="D113" s="28" t="str">
        <f t="shared" si="1"/>
        <v>Release name (customer)</v>
      </c>
    </row>
    <row r="114" spans="1:4" x14ac:dyDescent="0.2">
      <c r="A114" s="23" t="s">
        <v>117</v>
      </c>
      <c r="B114" s="23" t="s">
        <v>118</v>
      </c>
      <c r="D114" s="28" t="str">
        <f t="shared" si="1"/>
        <v>Part name customer</v>
      </c>
    </row>
    <row r="115" spans="1:4" x14ac:dyDescent="0.2">
      <c r="A115" s="23" t="s">
        <v>119</v>
      </c>
      <c r="B115" s="23" t="s">
        <v>120</v>
      </c>
      <c r="D115" s="28" t="str">
        <f t="shared" si="1"/>
        <v>Part name organization</v>
      </c>
    </row>
    <row r="116" spans="1:4" ht="25.5" x14ac:dyDescent="0.2">
      <c r="A116" s="23" t="s">
        <v>1115</v>
      </c>
      <c r="B116" s="23" t="s">
        <v>1116</v>
      </c>
      <c r="D116" s="28" t="str">
        <f t="shared" si="1"/>
        <v>Calculated (guaranteed) machine utilization with this product (%)</v>
      </c>
    </row>
    <row r="117" spans="1:4" x14ac:dyDescent="0.2">
      <c r="A117" s="23" t="s">
        <v>121</v>
      </c>
      <c r="B117" s="23" t="s">
        <v>122</v>
      </c>
      <c r="D117" s="28" t="str">
        <f t="shared" si="1"/>
        <v>IMDS provision</v>
      </c>
    </row>
    <row r="118" spans="1:4" x14ac:dyDescent="0.2">
      <c r="A118" s="23" t="s">
        <v>123</v>
      </c>
      <c r="B118" s="23" t="s">
        <v>124</v>
      </c>
      <c r="D118" s="28" t="str">
        <f t="shared" si="1"/>
        <v>Duration of provision</v>
      </c>
    </row>
    <row r="119" spans="1:4" x14ac:dyDescent="0.2">
      <c r="A119" s="23" t="s">
        <v>125</v>
      </c>
      <c r="B119" s="23" t="s">
        <v>126</v>
      </c>
      <c r="D119" s="28" t="str">
        <f t="shared" si="1"/>
        <v>Date of provision</v>
      </c>
    </row>
    <row r="120" spans="1:4" x14ac:dyDescent="0.2">
      <c r="A120" s="23" t="s">
        <v>691</v>
      </c>
      <c r="B120" s="23" t="s">
        <v>692</v>
      </c>
      <c r="D120" s="28" t="str">
        <f t="shared" si="1"/>
        <v>Report</v>
      </c>
    </row>
    <row r="121" spans="1:4" x14ac:dyDescent="0.2">
      <c r="A121" s="23" t="s">
        <v>127</v>
      </c>
      <c r="B121" s="23" t="s">
        <v>128</v>
      </c>
      <c r="D121" s="28" t="str">
        <f t="shared" si="1"/>
        <v>Report on production process and product approval (PPA)</v>
      </c>
    </row>
    <row r="122" spans="1:4" x14ac:dyDescent="0.2">
      <c r="A122" s="23" t="s">
        <v>129</v>
      </c>
      <c r="B122" s="23" t="s">
        <v>130</v>
      </c>
      <c r="D122" s="28" t="str">
        <f t="shared" si="1"/>
        <v>Report on other samples</v>
      </c>
    </row>
    <row r="123" spans="1:4" x14ac:dyDescent="0.2">
      <c r="A123" s="23" t="s">
        <v>890</v>
      </c>
      <c r="B123" s="23" t="s">
        <v>891</v>
      </c>
      <c r="D123" s="28" t="str">
        <f t="shared" si="1"/>
        <v>Report no. / Version</v>
      </c>
    </row>
    <row r="124" spans="1:4" x14ac:dyDescent="0.2">
      <c r="A124" s="23" t="s">
        <v>134</v>
      </c>
      <c r="B124" s="23" t="s">
        <v>135</v>
      </c>
      <c r="D124" s="28" t="str">
        <f t="shared" si="1"/>
        <v>Report number</v>
      </c>
    </row>
    <row r="125" spans="1:4" x14ac:dyDescent="0.2">
      <c r="A125" s="23" t="s">
        <v>136</v>
      </c>
      <c r="B125" s="23" t="s">
        <v>137</v>
      </c>
      <c r="D125" s="28" t="str">
        <f t="shared" si="1"/>
        <v>Report number/version</v>
      </c>
    </row>
    <row r="126" spans="1:4" x14ac:dyDescent="0.2">
      <c r="A126" s="23" t="s">
        <v>138</v>
      </c>
      <c r="B126" s="23" t="s">
        <v>139</v>
      </c>
      <c r="D126" s="28" t="str">
        <f t="shared" si="1"/>
        <v>Report version</v>
      </c>
    </row>
    <row r="127" spans="1:4" x14ac:dyDescent="0.2">
      <c r="A127" s="23" t="s">
        <v>140</v>
      </c>
      <c r="B127" s="23" t="s">
        <v>141</v>
      </c>
      <c r="D127" s="28" t="str">
        <f t="shared" si="1"/>
        <v>Consideration in the scope of the PPA procedure</v>
      </c>
    </row>
    <row r="128" spans="1:4" x14ac:dyDescent="0.2">
      <c r="A128" s="23" t="s">
        <v>142</v>
      </c>
      <c r="B128" s="23" t="s">
        <v>143</v>
      </c>
      <c r="D128" s="28" t="str">
        <f t="shared" si="1"/>
        <v>Description</v>
      </c>
    </row>
    <row r="129" spans="1:4" x14ac:dyDescent="0.2">
      <c r="A129" s="23" t="s">
        <v>730</v>
      </c>
      <c r="B129" s="23" t="s">
        <v>731</v>
      </c>
      <c r="D129" s="28" t="str">
        <f t="shared" si="1"/>
        <v>Description of software</v>
      </c>
    </row>
    <row r="130" spans="1:4" x14ac:dyDescent="0.2">
      <c r="A130" s="24" t="s">
        <v>859</v>
      </c>
      <c r="B130" s="23" t="s">
        <v>860</v>
      </c>
      <c r="D130" s="28" t="str">
        <f t="shared" si="1"/>
        <v>Special archieving requirements</v>
      </c>
    </row>
    <row r="131" spans="1:4" x14ac:dyDescent="0.2">
      <c r="A131" s="23" t="s">
        <v>144</v>
      </c>
      <c r="B131" s="23" t="s">
        <v>145</v>
      </c>
      <c r="D131" s="28" t="str">
        <f t="shared" si="1"/>
        <v>Special Characteristics (safety, legal, function)</v>
      </c>
    </row>
    <row r="132" spans="1:4" x14ac:dyDescent="0.2">
      <c r="A132" s="23" t="s">
        <v>146</v>
      </c>
      <c r="B132" s="23" t="s">
        <v>147</v>
      </c>
      <c r="D132" s="28" t="str">
        <f t="shared" ref="D132:D195" si="2">VLOOKUP(A132,A:C,$D$1,FALSE)</f>
        <v>Special and agreed characteristics assured</v>
      </c>
    </row>
    <row r="133" spans="1:4" x14ac:dyDescent="0.2">
      <c r="A133" s="23" t="s">
        <v>1242</v>
      </c>
      <c r="B133" s="23" t="s">
        <v>1243</v>
      </c>
      <c r="D133" s="28" t="str">
        <f t="shared" si="2"/>
        <v>Passed</v>
      </c>
    </row>
    <row r="134" spans="1:4" x14ac:dyDescent="0.2">
      <c r="A134" s="23" t="s">
        <v>148</v>
      </c>
      <c r="B134" s="23" t="s">
        <v>149</v>
      </c>
      <c r="D134" s="28" t="str">
        <f t="shared" si="2"/>
        <v xml:space="preserve">Resistance to electrostatic discharge (ESD) </v>
      </c>
    </row>
    <row r="135" spans="1:4" x14ac:dyDescent="0.2">
      <c r="A135" s="23" t="s">
        <v>695</v>
      </c>
      <c r="B135" s="23" t="s">
        <v>696</v>
      </c>
      <c r="D135" s="28" t="str">
        <f t="shared" si="2"/>
        <v>Scope of "Requalifikation" (L.I. &amp; funct. test)</v>
      </c>
    </row>
    <row r="136" spans="1:4" x14ac:dyDescent="0.2">
      <c r="A136" s="23" t="s">
        <v>1246</v>
      </c>
      <c r="B136" s="23" t="s">
        <v>1247</v>
      </c>
      <c r="D136" s="28" t="str">
        <f t="shared" si="2"/>
        <v>Confirmation from the auditor</v>
      </c>
    </row>
    <row r="137" spans="1:4" x14ac:dyDescent="0.2">
      <c r="A137" s="23" t="s">
        <v>150</v>
      </c>
      <c r="B137" s="23" t="s">
        <v>151</v>
      </c>
      <c r="D137" s="28" t="str">
        <f t="shared" si="2"/>
        <v>Confirmation of customer</v>
      </c>
    </row>
    <row r="138" spans="1:4" x14ac:dyDescent="0.2">
      <c r="A138" s="23" t="s">
        <v>152</v>
      </c>
      <c r="B138" s="23" t="s">
        <v>153</v>
      </c>
      <c r="D138" s="28" t="str">
        <f t="shared" si="2"/>
        <v>Confirmation of organization</v>
      </c>
    </row>
    <row r="139" spans="1:4" x14ac:dyDescent="0.2">
      <c r="A139" s="23" t="s">
        <v>156</v>
      </c>
      <c r="B139" s="23" t="s">
        <v>157</v>
      </c>
      <c r="D139" s="28" t="str">
        <f t="shared" si="2"/>
        <v>Confirmation of organization:</v>
      </c>
    </row>
    <row r="140" spans="1:4" x14ac:dyDescent="0.2">
      <c r="A140" s="23" t="s">
        <v>1063</v>
      </c>
      <c r="B140" s="23" t="s">
        <v>1064</v>
      </c>
      <c r="D140" s="28" t="str">
        <f t="shared" si="2"/>
        <v>Confirmation existing of the FMEA</v>
      </c>
    </row>
    <row r="141" spans="1:4" ht="25.5" x14ac:dyDescent="0.2">
      <c r="A141" s="23" t="s">
        <v>158</v>
      </c>
      <c r="B141" s="23" t="s">
        <v>159</v>
      </c>
      <c r="D141" s="28" t="str">
        <f t="shared" si="2"/>
        <v>Order Number
PPA samples</v>
      </c>
    </row>
    <row r="142" spans="1:4" x14ac:dyDescent="0.2">
      <c r="A142" s="23" t="s">
        <v>158</v>
      </c>
      <c r="B142" s="23" t="s">
        <v>892</v>
      </c>
      <c r="D142" s="28" t="str">
        <f t="shared" si="2"/>
        <v>Order Number
PPA samples</v>
      </c>
    </row>
    <row r="143" spans="1:4" x14ac:dyDescent="0.2">
      <c r="A143" s="23" t="s">
        <v>158</v>
      </c>
      <c r="B143" s="23" t="s">
        <v>905</v>
      </c>
      <c r="D143" s="28" t="str">
        <f t="shared" si="2"/>
        <v>Order Number
PPA samples</v>
      </c>
    </row>
    <row r="144" spans="1:4" x14ac:dyDescent="0.2">
      <c r="A144" s="23" t="s">
        <v>742</v>
      </c>
      <c r="B144" s="23" t="s">
        <v>743</v>
      </c>
      <c r="D144" s="28" t="str">
        <f t="shared" si="2"/>
        <v>Operating system</v>
      </c>
    </row>
    <row r="145" spans="1:4" x14ac:dyDescent="0.2">
      <c r="A145" s="23" t="s">
        <v>782</v>
      </c>
      <c r="B145" s="23" t="s">
        <v>783</v>
      </c>
      <c r="D145" s="28" t="str">
        <f t="shared" si="2"/>
        <v>Designation of organization</v>
      </c>
    </row>
    <row r="146" spans="1:4" x14ac:dyDescent="0.2">
      <c r="A146" s="23" t="s">
        <v>980</v>
      </c>
      <c r="B146" s="23" t="s">
        <v>981</v>
      </c>
      <c r="D146" s="28" t="str">
        <f t="shared" si="2"/>
        <v>Picture from off tool part</v>
      </c>
    </row>
    <row r="147" spans="1:4" x14ac:dyDescent="0.2">
      <c r="A147" s="23" t="s">
        <v>1055</v>
      </c>
      <c r="B147" s="23" t="s">
        <v>1056</v>
      </c>
      <c r="D147" s="28" t="str">
        <f t="shared" si="2"/>
        <v>Until:</v>
      </c>
    </row>
    <row r="148" spans="1:4" x14ac:dyDescent="0.2">
      <c r="A148" s="23" t="s">
        <v>1180</v>
      </c>
      <c r="B148" s="23" t="s">
        <v>1181</v>
      </c>
      <c r="D148" s="28" t="str">
        <f t="shared" si="2"/>
        <v>You have to fill in only the yellow marked columns.</v>
      </c>
    </row>
    <row r="149" spans="1:4" x14ac:dyDescent="0.2">
      <c r="A149" s="23" t="s">
        <v>160</v>
      </c>
      <c r="B149" s="23" t="s">
        <v>161</v>
      </c>
      <c r="D149" s="28" t="str">
        <f t="shared" si="2"/>
        <v>Sheet</v>
      </c>
    </row>
    <row r="150" spans="1:4" x14ac:dyDescent="0.2">
      <c r="A150" s="23" t="s">
        <v>941</v>
      </c>
      <c r="B150" s="27" t="s">
        <v>942</v>
      </c>
      <c r="D150" s="28" t="str">
        <f t="shared" si="2"/>
        <v>Width</v>
      </c>
    </row>
    <row r="151" spans="1:4" x14ac:dyDescent="0.2">
      <c r="A151" s="23" t="s">
        <v>1238</v>
      </c>
      <c r="B151" s="23" t="s">
        <v>1239</v>
      </c>
      <c r="D151" s="28" t="str">
        <f t="shared" si="2"/>
        <v>C = 0 - &lt;80% not quality capable</v>
      </c>
    </row>
    <row r="152" spans="1:4" x14ac:dyDescent="0.2">
      <c r="A152" s="23" t="s">
        <v>162</v>
      </c>
      <c r="B152" s="23" t="s">
        <v>163</v>
      </c>
      <c r="D152" s="28" t="str">
        <f t="shared" si="2"/>
        <v>Batch number</v>
      </c>
    </row>
    <row r="153" spans="1:4" x14ac:dyDescent="0.2">
      <c r="A153" s="23" t="s">
        <v>164</v>
      </c>
      <c r="B153" s="23" t="s">
        <v>165</v>
      </c>
      <c r="D153" s="28" t="str">
        <f t="shared" si="2"/>
        <v>Chemical analyses</v>
      </c>
    </row>
    <row r="154" spans="1:4" x14ac:dyDescent="0.2">
      <c r="A154" s="23" t="s">
        <v>1040</v>
      </c>
      <c r="B154" s="23" t="s">
        <v>1040</v>
      </c>
      <c r="D154" s="28" t="str">
        <f t="shared" si="2"/>
        <v>Co-Auditor</v>
      </c>
    </row>
    <row r="155" spans="1:4" ht="51" x14ac:dyDescent="0.2">
      <c r="A155" s="23" t="s">
        <v>1085</v>
      </c>
      <c r="B155" s="23" t="s">
        <v>1086</v>
      </c>
      <c r="D155" s="28" t="str">
        <f t="shared" si="2"/>
        <v>The team should identify appropriate actions to improve the occurrence and/or detection or, at the discretion of the organization, justify and document why the actions taken are sufficient.</v>
      </c>
    </row>
    <row r="156" spans="1:4" x14ac:dyDescent="0.2">
      <c r="A156" s="23" t="s">
        <v>923</v>
      </c>
      <c r="B156" s="23" t="s">
        <v>924</v>
      </c>
      <c r="D156" s="28" t="str">
        <f t="shared" si="2"/>
        <v>Tool datas</v>
      </c>
    </row>
    <row r="157" spans="1:4" x14ac:dyDescent="0.2">
      <c r="A157" s="23" t="s">
        <v>966</v>
      </c>
      <c r="B157" s="23" t="s">
        <v>967</v>
      </c>
      <c r="D157" s="28" t="str">
        <f t="shared" si="2"/>
        <v>Machine datas</v>
      </c>
    </row>
    <row r="158" spans="1:4" x14ac:dyDescent="0.2">
      <c r="A158" s="23" t="s">
        <v>166</v>
      </c>
      <c r="B158" s="23" t="s">
        <v>167</v>
      </c>
      <c r="D158" s="28" t="str">
        <f t="shared" si="2"/>
        <v>Date</v>
      </c>
    </row>
    <row r="159" spans="1:4" ht="25.5" x14ac:dyDescent="0.2">
      <c r="A159" s="23" t="s">
        <v>769</v>
      </c>
      <c r="B159" s="23" t="s">
        <v>770</v>
      </c>
      <c r="D159" s="28" t="str">
        <f t="shared" si="2"/>
        <v>Date of last
evaluation</v>
      </c>
    </row>
    <row r="160" spans="1:4" x14ac:dyDescent="0.2">
      <c r="A160" s="23" t="s">
        <v>168</v>
      </c>
      <c r="B160" s="23" t="s">
        <v>169</v>
      </c>
      <c r="D160" s="28" t="str">
        <f t="shared" si="2"/>
        <v>Duration in working days</v>
      </c>
    </row>
    <row r="161" spans="1:4" ht="25.5" x14ac:dyDescent="0.2">
      <c r="A161" s="23" t="s">
        <v>170</v>
      </c>
      <c r="B161" s="23" t="s">
        <v>171</v>
      </c>
      <c r="D161" s="28" t="str">
        <f t="shared" si="2"/>
        <v>Cover sheet PPA report</v>
      </c>
    </row>
    <row r="162" spans="1:4" ht="25.5" x14ac:dyDescent="0.2">
      <c r="A162" s="23" t="s">
        <v>893</v>
      </c>
      <c r="B162" s="23" t="s">
        <v>894</v>
      </c>
      <c r="D162" s="28" t="str">
        <f t="shared" si="2"/>
        <v>Cover sheet PPA report (VDA)</v>
      </c>
    </row>
    <row r="163" spans="1:4" ht="38.25" x14ac:dyDescent="0.2">
      <c r="A163" s="23" t="s">
        <v>188</v>
      </c>
      <c r="B163" s="23" t="s">
        <v>189</v>
      </c>
      <c r="D163" s="28" t="str">
        <f t="shared" si="2"/>
        <v xml:space="preserve"> can be re-used for an updated PPA documentation. Should changes to the part and/or production process still be necessary, </v>
      </c>
    </row>
    <row r="164" spans="1:4" x14ac:dyDescent="0.2">
      <c r="A164" s="23" t="s">
        <v>174</v>
      </c>
      <c r="B164" s="23" t="s">
        <v>175</v>
      </c>
      <c r="D164" s="28" t="str">
        <f t="shared" si="2"/>
        <v>The IMDS record was created under the MDS ID No.:</v>
      </c>
    </row>
    <row r="165" spans="1:4" ht="63.75" x14ac:dyDescent="0.2">
      <c r="A165" s="23" t="s">
        <v>176</v>
      </c>
      <c r="B165" s="23" t="s">
        <v>177</v>
      </c>
      <c r="D165" s="28" t="str">
        <f t="shared" si="2"/>
        <v>The customer waives the submission of documents. 
The implementation and documentation of the PPA procedure take place exclusively within the organization.
The customer follows the approval recommendation of the organization.</v>
      </c>
    </row>
    <row r="166" spans="1:4" x14ac:dyDescent="0.2">
      <c r="A166" s="23" t="s">
        <v>178</v>
      </c>
      <c r="B166" s="23" t="s">
        <v>179</v>
      </c>
      <c r="D166" s="28" t="str">
        <f t="shared" si="2"/>
        <v>Design FMEA</v>
      </c>
    </row>
    <row r="167" spans="1:4" x14ac:dyDescent="0.2">
      <c r="A167" s="23" t="s">
        <v>777</v>
      </c>
      <c r="B167" s="23" t="s">
        <v>778</v>
      </c>
      <c r="D167" s="28" t="str">
        <f t="shared" si="2"/>
        <v>Details for usage of software modules</v>
      </c>
    </row>
    <row r="168" spans="1:4" x14ac:dyDescent="0.2">
      <c r="A168" s="23" t="s">
        <v>744</v>
      </c>
      <c r="B168" s="23" t="s">
        <v>745</v>
      </c>
      <c r="D168" s="28" t="str">
        <f t="shared" si="2"/>
        <v>Diagnosis version</v>
      </c>
    </row>
    <row r="169" spans="1:4" x14ac:dyDescent="0.2">
      <c r="A169" s="23" t="s">
        <v>180</v>
      </c>
      <c r="B169" s="23" t="s">
        <v>181</v>
      </c>
      <c r="D169" s="28" t="str">
        <f t="shared" si="2"/>
        <v>Diagnosis status</v>
      </c>
    </row>
    <row r="170" spans="1:4" ht="25.5" x14ac:dyDescent="0.2">
      <c r="A170" s="23" t="s">
        <v>182</v>
      </c>
      <c r="B170" s="23" t="s">
        <v>183</v>
      </c>
      <c r="D170" s="28" t="str">
        <f t="shared" si="2"/>
        <v xml:space="preserve">With regards to the features to be verified, the samples presented were produced with serial equipment under serial conditions, </v>
      </c>
    </row>
    <row r="171" spans="1:4" ht="25.5" x14ac:dyDescent="0.2">
      <c r="A171" s="23" t="s">
        <v>1097</v>
      </c>
      <c r="B171" s="23" t="s">
        <v>1098</v>
      </c>
      <c r="D171" s="28" t="str">
        <f t="shared" si="2"/>
        <v>This analysis should be accomplished for all key processes</v>
      </c>
    </row>
    <row r="172" spans="1:4" x14ac:dyDescent="0.2">
      <c r="A172" s="23" t="s">
        <v>192</v>
      </c>
      <c r="B172" s="23" t="s">
        <v>193</v>
      </c>
      <c r="D172" s="28" t="str">
        <f t="shared" si="2"/>
        <v>Document</v>
      </c>
    </row>
    <row r="173" spans="1:4" x14ac:dyDescent="0.2">
      <c r="A173" s="23" t="s">
        <v>705</v>
      </c>
      <c r="B173" s="23" t="s">
        <v>706</v>
      </c>
      <c r="D173" s="28" t="str">
        <f t="shared" si="2"/>
        <v>Documentation</v>
      </c>
    </row>
    <row r="174" spans="1:4" x14ac:dyDescent="0.2">
      <c r="A174" s="23" t="s">
        <v>194</v>
      </c>
      <c r="B174" s="23" t="s">
        <v>195</v>
      </c>
      <c r="D174" s="28" t="str">
        <f t="shared" si="2"/>
        <v>Documentation of technical SW specifications</v>
      </c>
    </row>
    <row r="175" spans="1:4" x14ac:dyDescent="0.2">
      <c r="A175" s="23" t="s">
        <v>861</v>
      </c>
      <c r="B175" s="23" t="s">
        <v>196</v>
      </c>
      <c r="D175" s="28" t="str">
        <f t="shared" si="2"/>
        <v>Documentation of the requalification agreement</v>
      </c>
    </row>
    <row r="176" spans="1:4" ht="51" x14ac:dyDescent="0.2">
      <c r="A176" s="23" t="s">
        <v>862</v>
      </c>
      <c r="B176" s="23" t="s">
        <v>863</v>
      </c>
      <c r="D176" s="28" t="str">
        <f t="shared" si="2"/>
        <v xml:space="preserve">Documentation of agreements regarding the diagnosis and analysis process
- Complaints handling (e.g. 8D)
- Field failure analysis </v>
      </c>
    </row>
    <row r="177" spans="1:4" ht="25.5" x14ac:dyDescent="0.2">
      <c r="A177" s="23" t="s">
        <v>197</v>
      </c>
      <c r="B177" s="23" t="s">
        <v>198</v>
      </c>
      <c r="D177" s="28" t="str">
        <f t="shared" si="2"/>
        <v>Documentation of development tools</v>
      </c>
    </row>
    <row r="178" spans="1:4" ht="25.5" x14ac:dyDescent="0.2">
      <c r="A178" s="23" t="s">
        <v>199</v>
      </c>
      <c r="B178" s="23" t="s">
        <v>200</v>
      </c>
      <c r="D178" s="28" t="str">
        <f t="shared" si="2"/>
        <v xml:space="preserve">Documentation of testing tools </v>
      </c>
    </row>
    <row r="179" spans="1:4" ht="25.5" x14ac:dyDescent="0.2">
      <c r="A179" s="23" t="s">
        <v>201</v>
      </c>
      <c r="B179" s="23" t="s">
        <v>202</v>
      </c>
      <c r="D179" s="28" t="str">
        <f t="shared" si="2"/>
        <v>Documentation of version management</v>
      </c>
    </row>
    <row r="180" spans="1:4" x14ac:dyDescent="0.2">
      <c r="A180" s="23" t="s">
        <v>203</v>
      </c>
      <c r="B180" s="23" t="s">
        <v>204</v>
      </c>
      <c r="D180" s="28" t="str">
        <f t="shared" si="2"/>
        <v>Documentation of FOSS (free and open-source software)</v>
      </c>
    </row>
    <row r="181" spans="1:4" x14ac:dyDescent="0.2">
      <c r="A181" s="23" t="s">
        <v>205</v>
      </c>
      <c r="B181" s="23" t="s">
        <v>206</v>
      </c>
      <c r="D181" s="28" t="str">
        <f t="shared" si="2"/>
        <v>Document number</v>
      </c>
    </row>
    <row r="182" spans="1:4" s="3" customFormat="1" x14ac:dyDescent="0.2">
      <c r="A182" s="23" t="s">
        <v>797</v>
      </c>
      <c r="B182" s="23" t="s">
        <v>798</v>
      </c>
      <c r="C182" s="20"/>
      <c r="D182" s="28" t="str">
        <f t="shared" si="2"/>
        <v xml:space="preserve"> Tests completed</v>
      </c>
    </row>
    <row r="183" spans="1:4" x14ac:dyDescent="0.2">
      <c r="A183" s="23" t="s">
        <v>1129</v>
      </c>
      <c r="B183" s="23" t="s">
        <v>1130</v>
      </c>
      <c r="D183" s="28" t="str">
        <f t="shared" si="2"/>
        <v>Actual cycle time (sec./part)</v>
      </c>
    </row>
    <row r="184" spans="1:4" x14ac:dyDescent="0.2">
      <c r="A184" s="23" t="s">
        <v>818</v>
      </c>
      <c r="B184" s="23" t="s">
        <v>818</v>
      </c>
      <c r="D184" s="28" t="str">
        <f t="shared" si="2"/>
        <v>EEPROM</v>
      </c>
    </row>
    <row r="185" spans="1:4" x14ac:dyDescent="0.2">
      <c r="A185" s="23" t="s">
        <v>738</v>
      </c>
      <c r="B185" s="23" t="s">
        <v>739</v>
      </c>
      <c r="D185" s="28" t="str">
        <f t="shared" si="2"/>
        <v>Independent software package</v>
      </c>
    </row>
    <row r="186" spans="1:4" x14ac:dyDescent="0.2">
      <c r="A186" s="23" t="s">
        <v>962</v>
      </c>
      <c r="B186" s="23" t="s">
        <v>963</v>
      </c>
      <c r="D186" s="28" t="str">
        <f t="shared" si="2"/>
        <v>Property tool tag</v>
      </c>
    </row>
    <row r="187" spans="1:4" x14ac:dyDescent="0.2">
      <c r="A187" s="23" t="s">
        <v>207</v>
      </c>
      <c r="B187" s="23" t="s">
        <v>208</v>
      </c>
      <c r="D187" s="28" t="str">
        <f t="shared" si="2"/>
        <v>Evidence of suitability of the employed load carriers including storage</v>
      </c>
    </row>
    <row r="188" spans="1:4" x14ac:dyDescent="0.2">
      <c r="A188" s="23" t="s">
        <v>693</v>
      </c>
      <c r="B188" s="23" t="s">
        <v>694</v>
      </c>
      <c r="D188" s="28" t="str">
        <f t="shared" si="2"/>
        <v>Input mandatory, if other evaluation then "Requirements met"</v>
      </c>
    </row>
    <row r="189" spans="1:4" x14ac:dyDescent="0.2">
      <c r="A189" s="23" t="s">
        <v>12</v>
      </c>
      <c r="B189" s="23" t="s">
        <v>13</v>
      </c>
      <c r="D189" s="28" t="str">
        <f t="shared" si="2"/>
        <v>Entry incorrect, please check</v>
      </c>
    </row>
    <row r="190" spans="1:4" x14ac:dyDescent="0.2">
      <c r="A190" s="23" t="s">
        <v>931</v>
      </c>
      <c r="B190" s="23" t="s">
        <v>932</v>
      </c>
      <c r="D190" s="28" t="str">
        <f t="shared" si="2"/>
        <v>Used material for the tool</v>
      </c>
    </row>
    <row r="191" spans="1:4" x14ac:dyDescent="0.2">
      <c r="A191" s="23" t="s">
        <v>209</v>
      </c>
      <c r="B191" s="23" t="s">
        <v>210</v>
      </c>
      <c r="D191" s="28" t="str">
        <f t="shared" si="2"/>
        <v>Purchasing (optional)</v>
      </c>
    </row>
    <row r="192" spans="1:4" x14ac:dyDescent="0.2">
      <c r="A192" s="23" t="s">
        <v>788</v>
      </c>
      <c r="B192" s="23" t="s">
        <v>789</v>
      </c>
      <c r="D192" s="28" t="str">
        <f t="shared" si="2"/>
        <v>Usage recommendation of organization</v>
      </c>
    </row>
    <row r="193" spans="1:4" x14ac:dyDescent="0.2">
      <c r="A193" s="23" t="s">
        <v>211</v>
      </c>
      <c r="B193" s="23" t="s">
        <v>212</v>
      </c>
      <c r="D193" s="28" t="str">
        <f t="shared" si="2"/>
        <v>Individual evaluation by organization</v>
      </c>
    </row>
    <row r="194" spans="1:4" x14ac:dyDescent="0.2">
      <c r="A194" s="23" t="s">
        <v>213</v>
      </c>
      <c r="B194" s="23" t="s">
        <v>214</v>
      </c>
      <c r="D194" s="28" t="str">
        <f t="shared" si="2"/>
        <v>Single part measurement</v>
      </c>
    </row>
    <row r="195" spans="1:4" ht="25.5" x14ac:dyDescent="0.2">
      <c r="A195" s="23" t="s">
        <v>915</v>
      </c>
      <c r="B195" s="23" t="s">
        <v>916</v>
      </c>
      <c r="D195" s="28" t="str">
        <f t="shared" si="2"/>
        <v>EK part no.
EK customer tool number</v>
      </c>
    </row>
    <row r="196" spans="1:4" x14ac:dyDescent="0.2">
      <c r="A196" s="23" t="s">
        <v>917</v>
      </c>
      <c r="B196" s="23" t="s">
        <v>918</v>
      </c>
      <c r="D196" s="28" t="str">
        <f t="shared" ref="D196:D259" si="3">VLOOKUP(A196,A:C,$D$1,FALSE)</f>
        <v>EK customer tool no.</v>
      </c>
    </row>
    <row r="197" spans="1:4" x14ac:dyDescent="0.2">
      <c r="A197" s="23" t="s">
        <v>864</v>
      </c>
      <c r="B197" s="23" t="s">
        <v>215</v>
      </c>
      <c r="D197" s="28" t="str">
        <f t="shared" si="3"/>
        <v>Electrical safety / high-voltage safety</v>
      </c>
    </row>
    <row r="198" spans="1:4" x14ac:dyDescent="0.2">
      <c r="A198" s="23" t="s">
        <v>216</v>
      </c>
      <c r="B198" s="23" t="s">
        <v>217</v>
      </c>
      <c r="D198" s="28" t="str">
        <f t="shared" si="3"/>
        <v>Electromagnetic compatibility (EMC)</v>
      </c>
    </row>
    <row r="199" spans="1:4" x14ac:dyDescent="0.2">
      <c r="A199" s="23" t="s">
        <v>978</v>
      </c>
      <c r="B199" s="23" t="s">
        <v>979</v>
      </c>
      <c r="D199" s="28" t="str">
        <f t="shared" si="3"/>
        <v>ElringKlinger tool order number</v>
      </c>
    </row>
    <row r="200" spans="1:4" x14ac:dyDescent="0.2">
      <c r="A200" s="23" t="s">
        <v>976</v>
      </c>
      <c r="B200" s="23" t="s">
        <v>977</v>
      </c>
      <c r="D200" s="28" t="str">
        <f t="shared" si="3"/>
        <v>ElringKlinger tool number</v>
      </c>
    </row>
    <row r="201" spans="1:4" x14ac:dyDescent="0.2">
      <c r="A201" s="23" t="s">
        <v>367</v>
      </c>
      <c r="B201" s="23" t="s">
        <v>368</v>
      </c>
      <c r="D201" s="28" t="str">
        <f t="shared" si="3"/>
        <v>E-mail</v>
      </c>
    </row>
    <row r="202" spans="1:4" x14ac:dyDescent="0.2">
      <c r="A202" s="23" t="s">
        <v>367</v>
      </c>
      <c r="B202" s="23" t="s">
        <v>367</v>
      </c>
      <c r="D202" s="28" t="str">
        <f t="shared" si="3"/>
        <v>E-mail</v>
      </c>
    </row>
    <row r="203" spans="1:4" x14ac:dyDescent="0.2">
      <c r="A203" s="23" t="s">
        <v>218</v>
      </c>
      <c r="B203" s="23" t="s">
        <v>219</v>
      </c>
      <c r="D203" s="28" t="str">
        <f t="shared" si="3"/>
        <v>Recipient location</v>
      </c>
    </row>
    <row r="204" spans="1:4" x14ac:dyDescent="0.2">
      <c r="A204" s="23" t="s">
        <v>220</v>
      </c>
      <c r="B204" s="23" t="s">
        <v>221</v>
      </c>
      <c r="D204" s="28" t="str">
        <f t="shared" si="3"/>
        <v>Recommendation by the organization</v>
      </c>
    </row>
    <row r="205" spans="1:4" x14ac:dyDescent="0.2">
      <c r="A205" s="23" t="s">
        <v>222</v>
      </c>
      <c r="B205" s="23" t="s">
        <v>223</v>
      </c>
      <c r="D205" s="28" t="str">
        <f t="shared" si="3"/>
        <v>PPA procedure due date</v>
      </c>
    </row>
    <row r="206" spans="1:4" x14ac:dyDescent="0.2">
      <c r="A206" s="23" t="s">
        <v>225</v>
      </c>
      <c r="B206" s="23" t="s">
        <v>224</v>
      </c>
      <c r="D206" s="28" t="str">
        <f t="shared" si="3"/>
        <v>Customer decision</v>
      </c>
    </row>
    <row r="207" spans="1:4" x14ac:dyDescent="0.2">
      <c r="A207" s="23" t="s">
        <v>228</v>
      </c>
      <c r="B207" s="23" t="s">
        <v>229</v>
      </c>
      <c r="D207" s="28" t="str">
        <f t="shared" si="3"/>
        <v xml:space="preserve">Does not correspond to series status, customer acceptance granted </v>
      </c>
    </row>
    <row r="208" spans="1:4" ht="25.5" x14ac:dyDescent="0.2">
      <c r="A208" s="23" t="s">
        <v>226</v>
      </c>
      <c r="B208" s="23" t="s">
        <v>227</v>
      </c>
      <c r="D208" s="28" t="str">
        <f t="shared" si="3"/>
        <v>Does not correspond to series status customer acceptance not granted</v>
      </c>
    </row>
    <row r="209" spans="1:4" x14ac:dyDescent="0.2">
      <c r="A209" s="23" t="s">
        <v>230</v>
      </c>
      <c r="B209" s="23" t="s">
        <v>231</v>
      </c>
      <c r="D209" s="28" t="str">
        <f t="shared" si="3"/>
        <v>Engineering (optional)</v>
      </c>
    </row>
    <row r="210" spans="1:4" x14ac:dyDescent="0.2">
      <c r="A210" s="23" t="s">
        <v>1043</v>
      </c>
      <c r="B210" s="23" t="s">
        <v>1044</v>
      </c>
      <c r="D210" s="28" t="str">
        <f t="shared" si="3"/>
        <v>Positive</v>
      </c>
    </row>
    <row r="211" spans="1:4" ht="38.25" x14ac:dyDescent="0.2">
      <c r="A211" s="23" t="s">
        <v>232</v>
      </c>
      <c r="B211" s="23" t="s">
        <v>233</v>
      </c>
      <c r="D211" s="28" t="str">
        <f t="shared" si="3"/>
        <v>Required personnel available and trained
work and test instructions
complete</v>
      </c>
    </row>
    <row r="212" spans="1:4" x14ac:dyDescent="0.2">
      <c r="A212" s="23" t="s">
        <v>750</v>
      </c>
      <c r="B212" s="23" t="s">
        <v>751</v>
      </c>
      <c r="D212" s="28" t="str">
        <f t="shared" si="3"/>
        <v>Fulfilled</v>
      </c>
    </row>
    <row r="213" spans="1:4" x14ac:dyDescent="0.2">
      <c r="A213" s="23" t="s">
        <v>1244</v>
      </c>
      <c r="B213" s="23" t="s">
        <v>1245</v>
      </c>
      <c r="D213" s="28" t="str">
        <f t="shared" si="3"/>
        <v>CQI audit result:</v>
      </c>
    </row>
    <row r="214" spans="1:4" x14ac:dyDescent="0.2">
      <c r="A214" s="23" t="s">
        <v>773</v>
      </c>
      <c r="B214" s="23" t="s">
        <v>774</v>
      </c>
      <c r="D214" s="28" t="str">
        <f t="shared" si="3"/>
        <v>Process evaluation result</v>
      </c>
    </row>
    <row r="215" spans="1:4" x14ac:dyDescent="0.2">
      <c r="A215" s="23" t="s">
        <v>996</v>
      </c>
      <c r="B215" s="23" t="s">
        <v>997</v>
      </c>
      <c r="D215" s="28" t="str">
        <f t="shared" si="3"/>
        <v>Process audit result (VDA 6.3):</v>
      </c>
    </row>
    <row r="216" spans="1:4" x14ac:dyDescent="0.2">
      <c r="A216" s="23" t="s">
        <v>234</v>
      </c>
      <c r="B216" s="23" t="s">
        <v>235</v>
      </c>
      <c r="D216" s="28" t="str">
        <f t="shared" si="3"/>
        <v>First use</v>
      </c>
    </row>
    <row r="217" spans="1:4" x14ac:dyDescent="0.2">
      <c r="A217" s="23" t="s">
        <v>720</v>
      </c>
      <c r="B217" s="23" t="s">
        <v>721</v>
      </c>
      <c r="D217" s="28" t="str">
        <f t="shared" si="3"/>
        <v>Report date</v>
      </c>
    </row>
    <row r="218" spans="1:4" x14ac:dyDescent="0.2">
      <c r="A218" s="23" t="s">
        <v>236</v>
      </c>
      <c r="B218" s="23" t="s">
        <v>237</v>
      </c>
      <c r="D218" s="28" t="str">
        <f t="shared" si="3"/>
        <v>Date of first delivery</v>
      </c>
    </row>
    <row r="219" spans="1:4" x14ac:dyDescent="0.2">
      <c r="A219" s="23" t="s">
        <v>992</v>
      </c>
      <c r="B219" s="23" t="s">
        <v>993</v>
      </c>
      <c r="D219" s="28" t="str">
        <f t="shared" si="3"/>
        <v>External (customer)</v>
      </c>
    </row>
    <row r="220" spans="1:4" x14ac:dyDescent="0.2">
      <c r="A220" s="23" t="s">
        <v>238</v>
      </c>
      <c r="B220" s="23" t="s">
        <v>239</v>
      </c>
      <c r="D220" s="28" t="str">
        <f t="shared" si="3"/>
        <v>Color-dependent properties</v>
      </c>
    </row>
    <row r="221" spans="1:4" x14ac:dyDescent="0.2">
      <c r="A221" s="23" t="s">
        <v>240</v>
      </c>
      <c r="B221" s="23" t="s">
        <v>241</v>
      </c>
      <c r="D221" s="28" t="str">
        <f t="shared" si="3"/>
        <v>Color measurement and visual self-assessment</v>
      </c>
    </row>
    <row r="222" spans="1:4" x14ac:dyDescent="0.2">
      <c r="A222" s="23" t="s">
        <v>242</v>
      </c>
      <c r="B222" s="23" t="s">
        <v>243</v>
      </c>
      <c r="D222" s="28" t="str">
        <f t="shared" si="3"/>
        <v>Color</v>
      </c>
    </row>
    <row r="223" spans="1:4" x14ac:dyDescent="0.2">
      <c r="A223" s="23" t="s">
        <v>244</v>
      </c>
      <c r="B223" s="23" t="s">
        <v>245</v>
      </c>
      <c r="D223" s="28" t="str">
        <f t="shared" si="3"/>
        <v>Production (optional)</v>
      </c>
    </row>
    <row r="224" spans="1:4" ht="38.25" x14ac:dyDescent="0.2">
      <c r="A224" s="23" t="s">
        <v>246</v>
      </c>
      <c r="B224" s="23" t="s">
        <v>247</v>
      </c>
      <c r="D224" s="28" t="str">
        <f t="shared" si="3"/>
        <v>Production at production location
approved by the organization
(Production layout set up, linking between production equipment realized)</v>
      </c>
    </row>
    <row r="225" spans="1:4" ht="51" x14ac:dyDescent="0.2">
      <c r="A225" s="23" t="s">
        <v>248</v>
      </c>
      <c r="B225" s="23" t="s">
        <v>249</v>
      </c>
      <c r="D225" s="28" t="str">
        <f t="shared" si="3"/>
        <v>Production at production location
not approved by the organization yet;
No negative quality impacts expected in series production</v>
      </c>
    </row>
    <row r="226" spans="1:4" ht="51" x14ac:dyDescent="0.2">
      <c r="A226" s="23" t="s">
        <v>880</v>
      </c>
      <c r="B226" s="23" t="s">
        <v>250</v>
      </c>
      <c r="D226" s="28" t="str">
        <f t="shared" si="3"/>
        <v>Production not at production location;
Negative quality impacts possible</v>
      </c>
    </row>
    <row r="227" spans="1:4" ht="51" x14ac:dyDescent="0.2">
      <c r="A227" s="23" t="s">
        <v>895</v>
      </c>
      <c r="B227" s="23" t="s">
        <v>250</v>
      </c>
      <c r="D227" s="28" t="str">
        <f t="shared" si="3"/>
        <v>Production not at production location;
Negative quality impacts possible</v>
      </c>
    </row>
    <row r="228" spans="1:4" ht="25.5" x14ac:dyDescent="0.2">
      <c r="A228" s="23" t="s">
        <v>251</v>
      </c>
      <c r="B228" s="23" t="s">
        <v>252</v>
      </c>
      <c r="D228" s="28" t="str">
        <f t="shared" si="3"/>
        <v>Definition of scope of the software product</v>
      </c>
    </row>
    <row r="229" spans="1:4" x14ac:dyDescent="0.2">
      <c r="A229" s="23" t="s">
        <v>253</v>
      </c>
      <c r="B229" s="23" t="s">
        <v>254</v>
      </c>
      <c r="D229" s="28" t="str">
        <f t="shared" si="3"/>
        <v>Definition of boundary samples</v>
      </c>
    </row>
    <row r="230" spans="1:4" x14ac:dyDescent="0.2">
      <c r="A230" s="23" t="s">
        <v>255</v>
      </c>
      <c r="B230" s="23" t="s">
        <v>256</v>
      </c>
      <c r="D230" s="28" t="str">
        <f t="shared" si="3"/>
        <v>Definition of pore classes</v>
      </c>
    </row>
    <row r="231" spans="1:4" x14ac:dyDescent="0.2">
      <c r="A231" s="23" t="s">
        <v>257</v>
      </c>
      <c r="B231" s="23" t="s">
        <v>258</v>
      </c>
      <c r="D231" s="28" t="str">
        <f t="shared" si="3"/>
        <v>Single part approval</v>
      </c>
    </row>
    <row r="232" spans="1:4" x14ac:dyDescent="0.2">
      <c r="A232" s="23" t="s">
        <v>259</v>
      </c>
      <c r="B232" s="23" t="s">
        <v>260</v>
      </c>
      <c r="D232" s="28" t="str">
        <f t="shared" si="3"/>
        <v>Auxiliary and operating material approval</v>
      </c>
    </row>
    <row r="233" spans="1:4" x14ac:dyDescent="0.2">
      <c r="A233" s="23" t="s">
        <v>261</v>
      </c>
      <c r="B233" s="23" t="s">
        <v>262</v>
      </c>
      <c r="D233" s="28" t="str">
        <f t="shared" si="3"/>
        <v>Raw part approval</v>
      </c>
    </row>
    <row r="234" spans="1:4" x14ac:dyDescent="0.2">
      <c r="A234" s="23" t="s">
        <v>786</v>
      </c>
      <c r="B234" s="23" t="s">
        <v>787</v>
      </c>
      <c r="D234" s="28" t="str">
        <f t="shared" si="3"/>
        <v>Approval status</v>
      </c>
    </row>
    <row r="235" spans="1:4" x14ac:dyDescent="0.2">
      <c r="A235" s="23" t="s">
        <v>263</v>
      </c>
      <c r="B235" s="23" t="s">
        <v>264</v>
      </c>
      <c r="D235" s="28" t="str">
        <f t="shared" si="3"/>
        <v>Function</v>
      </c>
    </row>
    <row r="236" spans="1:4" ht="25.5" x14ac:dyDescent="0.2">
      <c r="A236" s="23" t="s">
        <v>267</v>
      </c>
      <c r="B236" s="23" t="s">
        <v>268</v>
      </c>
      <c r="D236" s="28" t="str">
        <f t="shared" si="3"/>
        <v>Function fulfilled
meets specification</v>
      </c>
    </row>
    <row r="237" spans="1:4" ht="25.5" x14ac:dyDescent="0.2">
      <c r="A237" s="23" t="s">
        <v>269</v>
      </c>
      <c r="B237" s="23" t="s">
        <v>270</v>
      </c>
      <c r="D237" s="28" t="str">
        <f t="shared" si="3"/>
        <v>Function NOK or function not verified
specification not met</v>
      </c>
    </row>
    <row r="238" spans="1:4" x14ac:dyDescent="0.2">
      <c r="A238" s="23" t="s">
        <v>265</v>
      </c>
      <c r="B238" s="23" t="s">
        <v>266</v>
      </c>
      <c r="D238" s="28" t="str">
        <f t="shared" si="3"/>
        <v>Function / EMC / ESD</v>
      </c>
    </row>
    <row r="239" spans="1:4" x14ac:dyDescent="0.2">
      <c r="A239" s="23" t="s">
        <v>271</v>
      </c>
      <c r="B239" s="23" t="s">
        <v>272</v>
      </c>
      <c r="D239" s="28" t="str">
        <f t="shared" si="3"/>
        <v>Functional test acc. to CRS/specification/functional regulations</v>
      </c>
    </row>
    <row r="240" spans="1:4" x14ac:dyDescent="0.2">
      <c r="A240" s="23" t="s">
        <v>841</v>
      </c>
      <c r="B240" s="23" t="s">
        <v>842</v>
      </c>
      <c r="D240" s="28" t="str">
        <f t="shared" si="3"/>
        <v>Function tests</v>
      </c>
    </row>
    <row r="241" spans="1:4" x14ac:dyDescent="0.2">
      <c r="A241" s="23" t="s">
        <v>1224</v>
      </c>
      <c r="B241" s="23" t="s">
        <v>1225</v>
      </c>
      <c r="D241" s="28" t="str">
        <f t="shared" si="3"/>
        <v>Guaranteed machine utilization with this product (%)</v>
      </c>
    </row>
    <row r="242" spans="1:4" x14ac:dyDescent="0.2">
      <c r="A242" s="23" t="s">
        <v>273</v>
      </c>
      <c r="B242" s="23" t="s">
        <v>274</v>
      </c>
      <c r="D242" s="28" t="str">
        <f t="shared" si="3"/>
        <v>According to process sequence</v>
      </c>
    </row>
    <row r="243" spans="1:4" x14ac:dyDescent="0.2">
      <c r="A243" s="23" t="s">
        <v>275</v>
      </c>
      <c r="B243" s="23" t="s">
        <v>276</v>
      </c>
      <c r="D243" s="28" t="str">
        <f t="shared" si="3"/>
        <v>Approved design changes</v>
      </c>
    </row>
    <row r="244" spans="1:4" x14ac:dyDescent="0.2">
      <c r="A244" s="23" t="s">
        <v>277</v>
      </c>
      <c r="B244" s="23" t="s">
        <v>278</v>
      </c>
      <c r="D244" s="28" t="str">
        <f t="shared" si="3"/>
        <v>General deliverables</v>
      </c>
    </row>
    <row r="245" spans="1:4" x14ac:dyDescent="0.2">
      <c r="A245" s="23" t="s">
        <v>279</v>
      </c>
      <c r="B245" s="23" t="s">
        <v>280</v>
      </c>
      <c r="D245" s="28" t="str">
        <f t="shared" si="3"/>
        <v>Geometry, dimensions</v>
      </c>
    </row>
    <row r="246" spans="1:4" ht="25.5" x14ac:dyDescent="0.2">
      <c r="A246" s="23" t="s">
        <v>1147</v>
      </c>
      <c r="B246" s="23" t="s">
        <v>1148</v>
      </c>
      <c r="D246" s="28" t="str">
        <f t="shared" si="3"/>
        <v>Projected downtime: (breakdown time + time for minor setups and adjustments)/shift (min)</v>
      </c>
    </row>
    <row r="247" spans="1:4" x14ac:dyDescent="0.2">
      <c r="A247" s="23" t="s">
        <v>1145</v>
      </c>
      <c r="B247" s="23" t="s">
        <v>1146</v>
      </c>
      <c r="D247" s="28" t="str">
        <f t="shared" si="3"/>
        <v>Projected downtime: changeover time/shift (minutes)</v>
      </c>
    </row>
    <row r="248" spans="1:4" x14ac:dyDescent="0.2">
      <c r="A248" s="23" t="s">
        <v>1143</v>
      </c>
      <c r="B248" s="23" t="s">
        <v>1144</v>
      </c>
      <c r="D248" s="28" t="str">
        <f t="shared" si="3"/>
        <v>Projected changeovers per shift</v>
      </c>
    </row>
    <row r="249" spans="1:4" x14ac:dyDescent="0.2">
      <c r="A249" s="23" t="s">
        <v>1141</v>
      </c>
      <c r="B249" s="23" t="s">
        <v>1142</v>
      </c>
      <c r="D249" s="28" t="str">
        <f t="shared" si="3"/>
        <v>Projected time per changeover (minutes)</v>
      </c>
    </row>
    <row r="250" spans="1:4" x14ac:dyDescent="0.2">
      <c r="A250" s="23" t="s">
        <v>1109</v>
      </c>
      <c r="B250" s="23" t="s">
        <v>1110</v>
      </c>
      <c r="D250" s="28" t="str">
        <f t="shared" si="3"/>
        <v>Planned downtime: lunch, breaks (min./shift)</v>
      </c>
    </row>
    <row r="251" spans="1:4" x14ac:dyDescent="0.2">
      <c r="A251" s="23" t="s">
        <v>1162</v>
      </c>
      <c r="B251" s="23" t="s">
        <v>1163</v>
      </c>
      <c r="D251" s="28" t="str">
        <f t="shared" si="3"/>
        <v>Planned rate of production (parts/minute)</v>
      </c>
    </row>
    <row r="252" spans="1:4" x14ac:dyDescent="0.2">
      <c r="A252" s="23" t="s">
        <v>1160</v>
      </c>
      <c r="B252" s="23" t="s">
        <v>1161</v>
      </c>
      <c r="D252" s="28" t="str">
        <f t="shared" si="3"/>
        <v>Planned uptime (days/week)</v>
      </c>
    </row>
    <row r="253" spans="1:4" x14ac:dyDescent="0.2">
      <c r="A253" s="23" t="s">
        <v>843</v>
      </c>
      <c r="B253" s="23" t="s">
        <v>844</v>
      </c>
      <c r="D253" s="28" t="str">
        <f t="shared" si="3"/>
        <v>Tested according to test specification</v>
      </c>
    </row>
    <row r="254" spans="1:4" x14ac:dyDescent="0.2">
      <c r="A254" s="23" t="s">
        <v>281</v>
      </c>
      <c r="B254" s="23" t="s">
        <v>282</v>
      </c>
      <c r="D254" s="28" t="str">
        <f t="shared" si="3"/>
        <v>Odor</v>
      </c>
    </row>
    <row r="255" spans="1:4" x14ac:dyDescent="0.2">
      <c r="A255" s="23" t="s">
        <v>283</v>
      </c>
      <c r="B255" s="23" t="s">
        <v>282</v>
      </c>
      <c r="D255" s="28" t="str">
        <f t="shared" si="3"/>
        <v>Odor</v>
      </c>
    </row>
    <row r="256" spans="1:4" x14ac:dyDescent="0.2">
      <c r="A256" s="23" t="s">
        <v>1119</v>
      </c>
      <c r="B256" s="23" t="s">
        <v>1120</v>
      </c>
      <c r="D256" s="28" t="str">
        <f t="shared" si="3"/>
        <v>Total minutes run</v>
      </c>
    </row>
    <row r="257" spans="1:4" x14ac:dyDescent="0.2">
      <c r="A257" s="23" t="s">
        <v>1218</v>
      </c>
      <c r="B257" s="23" t="s">
        <v>1219</v>
      </c>
      <c r="D257" s="28" t="str">
        <f t="shared" si="3"/>
        <v>Capacity summary</v>
      </c>
    </row>
    <row r="258" spans="1:4" x14ac:dyDescent="0.2">
      <c r="A258" s="23" t="s">
        <v>1041</v>
      </c>
      <c r="B258" s="23" t="s">
        <v>1042</v>
      </c>
      <c r="D258" s="28" t="str">
        <f t="shared" si="3"/>
        <v>Overall result</v>
      </c>
    </row>
    <row r="259" spans="1:4" x14ac:dyDescent="0.2">
      <c r="A259" s="23" t="s">
        <v>309</v>
      </c>
      <c r="B259" s="23" t="s">
        <v>310</v>
      </c>
      <c r="D259" s="28" t="str">
        <f t="shared" si="3"/>
        <v>Overall evaluation by organization</v>
      </c>
    </row>
    <row r="260" spans="1:4" x14ac:dyDescent="0.2">
      <c r="A260" s="23" t="s">
        <v>1127</v>
      </c>
      <c r="B260" s="23" t="s">
        <v>1128</v>
      </c>
      <c r="D260" s="28" t="str">
        <f t="shared" ref="D260:D323" si="4">VLOOKUP(A260,A:C,$D$1,FALSE)</f>
        <v>Total bad parts</v>
      </c>
    </row>
    <row r="261" spans="1:4" x14ac:dyDescent="0.2">
      <c r="A261" s="23" t="s">
        <v>1123</v>
      </c>
      <c r="B261" s="23" t="s">
        <v>1124</v>
      </c>
      <c r="D261" s="28" t="str">
        <f t="shared" si="4"/>
        <v>Total number of parts made (good and bad)</v>
      </c>
    </row>
    <row r="262" spans="1:4" ht="25.5" x14ac:dyDescent="0.2">
      <c r="A262" s="23" t="s">
        <v>1125</v>
      </c>
      <c r="B262" s="23" t="s">
        <v>1126</v>
      </c>
      <c r="D262" s="28" t="str">
        <f t="shared" si="4"/>
        <v>Total good parts (first time through only-do not include parts that were re-processed or reworked)</v>
      </c>
    </row>
    <row r="263" spans="1:4" ht="25.5" x14ac:dyDescent="0.2">
      <c r="A263" s="23" t="s">
        <v>1121</v>
      </c>
      <c r="B263" s="23" t="s">
        <v>1122</v>
      </c>
      <c r="D263" s="28" t="str">
        <f t="shared" si="4"/>
        <v>Total breakdown time + time for minor setups and adjustments (minutes)</v>
      </c>
    </row>
    <row r="264" spans="1:4" x14ac:dyDescent="0.2">
      <c r="A264" s="23" t="s">
        <v>1111</v>
      </c>
      <c r="B264" s="23" t="s">
        <v>1112</v>
      </c>
      <c r="D264" s="28" t="str">
        <f t="shared" si="4"/>
        <v>Total planned production time/shift (minutes)</v>
      </c>
    </row>
    <row r="265" spans="1:4" x14ac:dyDescent="0.2">
      <c r="A265" s="23" t="s">
        <v>1113</v>
      </c>
      <c r="B265" s="23" t="s">
        <v>1114</v>
      </c>
      <c r="D265" s="28" t="str">
        <f t="shared" si="4"/>
        <v>Total planned production time/week (minutes)</v>
      </c>
    </row>
    <row r="266" spans="1:4" x14ac:dyDescent="0.2">
      <c r="A266" s="23" t="s">
        <v>284</v>
      </c>
      <c r="B266" s="23" t="s">
        <v>285</v>
      </c>
      <c r="D266" s="28" t="str">
        <f t="shared" si="4"/>
        <v>Stepped PPA procedure</v>
      </c>
    </row>
    <row r="267" spans="1:4" ht="38.25" x14ac:dyDescent="0.2">
      <c r="A267" s="23" t="s">
        <v>286</v>
      </c>
      <c r="B267" s="23" t="s">
        <v>287</v>
      </c>
      <c r="D267" s="28" t="str">
        <f t="shared" si="4"/>
        <v>Step PPA procedure (please arrange below, specify the dates of the individual PPA steps, and plan the necessary documents for each operation)</v>
      </c>
    </row>
    <row r="268" spans="1:4" x14ac:dyDescent="0.2">
      <c r="A268" s="23" t="s">
        <v>947</v>
      </c>
      <c r="B268" s="27" t="s">
        <v>948</v>
      </c>
      <c r="D268" s="28" t="str">
        <f t="shared" si="4"/>
        <v>Weight</v>
      </c>
    </row>
    <row r="269" spans="1:4" x14ac:dyDescent="0.2">
      <c r="A269" s="23" t="s">
        <v>288</v>
      </c>
      <c r="B269" s="23" t="s">
        <v>289</v>
      </c>
      <c r="D269" s="28" t="str">
        <f t="shared" si="4"/>
        <v>Use Appendix for list of all relevant part numbers if necessary</v>
      </c>
    </row>
    <row r="270" spans="1:4" x14ac:dyDescent="0.2">
      <c r="A270" s="23" t="s">
        <v>290</v>
      </c>
      <c r="B270" s="23" t="s">
        <v>291</v>
      </c>
      <c r="D270" s="28" t="str">
        <f t="shared" si="4"/>
        <v>Reason for report creation</v>
      </c>
    </row>
    <row r="271" spans="1:4" x14ac:dyDescent="0.2">
      <c r="A271" s="23" t="s">
        <v>292</v>
      </c>
      <c r="B271" s="23" t="s">
        <v>293</v>
      </c>
      <c r="D271" s="28" t="str">
        <f t="shared" si="4"/>
        <v>Validity</v>
      </c>
    </row>
    <row r="272" spans="1:4" x14ac:dyDescent="0.2">
      <c r="A272" s="23" t="s">
        <v>294</v>
      </c>
      <c r="B272" s="23" t="s">
        <v>295</v>
      </c>
      <c r="D272" s="28" t="str">
        <f t="shared" si="4"/>
        <v>Haptics</v>
      </c>
    </row>
    <row r="273" spans="1:4" x14ac:dyDescent="0.2">
      <c r="A273" s="23" t="s">
        <v>296</v>
      </c>
      <c r="B273" s="23" t="s">
        <v>295</v>
      </c>
      <c r="D273" s="28" t="str">
        <f t="shared" si="4"/>
        <v>Haptics</v>
      </c>
    </row>
    <row r="274" spans="1:4" x14ac:dyDescent="0.2">
      <c r="A274" s="23" t="s">
        <v>819</v>
      </c>
      <c r="B274" s="23" t="s">
        <v>820</v>
      </c>
      <c r="D274" s="28" t="str">
        <f t="shared" si="4"/>
        <v>Harddisc</v>
      </c>
    </row>
    <row r="275" spans="1:4" x14ac:dyDescent="0.2">
      <c r="A275" s="23" t="s">
        <v>297</v>
      </c>
      <c r="B275" s="23" t="s">
        <v>298</v>
      </c>
      <c r="D275" s="28" t="str">
        <f t="shared" si="4"/>
        <v>Hardware approval</v>
      </c>
    </row>
    <row r="276" spans="1:4" x14ac:dyDescent="0.2">
      <c r="A276" s="23" t="s">
        <v>299</v>
      </c>
      <c r="B276" s="23" t="s">
        <v>300</v>
      </c>
      <c r="D276" s="28" t="str">
        <f t="shared" si="4"/>
        <v>Hardware approval required</v>
      </c>
    </row>
    <row r="277" spans="1:4" x14ac:dyDescent="0.2">
      <c r="A277" s="23" t="s">
        <v>301</v>
      </c>
      <c r="B277" s="23" t="s">
        <v>302</v>
      </c>
      <c r="D277" s="28" t="str">
        <f t="shared" si="4"/>
        <v>Hardware version</v>
      </c>
    </row>
    <row r="278" spans="1:4" x14ac:dyDescent="0.2">
      <c r="A278" s="23" t="s">
        <v>1198</v>
      </c>
      <c r="B278" s="23" t="s">
        <v>1199</v>
      </c>
      <c r="D278" s="28" t="str">
        <f t="shared" si="4"/>
        <v>I confirm above mentioned capacity</v>
      </c>
    </row>
    <row r="279" spans="1:4" x14ac:dyDescent="0.2">
      <c r="A279" s="23" t="s">
        <v>1065</v>
      </c>
      <c r="B279" s="23" t="s">
        <v>1066</v>
      </c>
      <c r="D279" s="28" t="str">
        <f t="shared" si="4"/>
        <v>Hereby we confirm the creation of an</v>
      </c>
    </row>
    <row r="280" spans="1:4" ht="38.25" x14ac:dyDescent="0.2">
      <c r="A280" s="23" t="s">
        <v>154</v>
      </c>
      <c r="B280" s="23" t="s">
        <v>155</v>
      </c>
      <c r="D280" s="28" t="str">
        <f t="shared" si="4"/>
        <v>It is hereby confirmed that the PPA procedure was carried out in accordance with the agreements made in the PPA agreement and the specifications of VDA Volume 2.</v>
      </c>
    </row>
    <row r="281" spans="1:4" x14ac:dyDescent="0.2">
      <c r="A281" s="23" t="s">
        <v>943</v>
      </c>
      <c r="B281" s="27" t="s">
        <v>944</v>
      </c>
      <c r="D281" s="28" t="str">
        <f t="shared" si="4"/>
        <v>Height</v>
      </c>
    </row>
    <row r="282" spans="1:4" x14ac:dyDescent="0.2">
      <c r="A282" s="23" t="s">
        <v>740</v>
      </c>
      <c r="B282" s="23" t="s">
        <v>741</v>
      </c>
      <c r="D282" s="28" t="str">
        <f t="shared" si="4"/>
        <v>Assembled in following HW</v>
      </c>
    </row>
    <row r="283" spans="1:4" x14ac:dyDescent="0.2">
      <c r="A283" s="23" t="s">
        <v>303</v>
      </c>
      <c r="B283" s="23" t="s">
        <v>304</v>
      </c>
      <c r="D283" s="28" t="str">
        <f t="shared" si="4"/>
        <v>OK</v>
      </c>
    </row>
    <row r="284" spans="1:4" x14ac:dyDescent="0.2">
      <c r="A284" s="23" t="s">
        <v>305</v>
      </c>
      <c r="B284" s="23" t="s">
        <v>306</v>
      </c>
      <c r="D284" s="28" t="str">
        <f t="shared" si="4"/>
        <v>IMDS ID of customer</v>
      </c>
    </row>
    <row r="285" spans="1:4" x14ac:dyDescent="0.2">
      <c r="A285" s="23" t="s">
        <v>1358</v>
      </c>
      <c r="B285" s="23" t="s">
        <v>1359</v>
      </c>
      <c r="D285" s="28" t="str">
        <f t="shared" si="4"/>
        <v>Index / Date*</v>
      </c>
    </row>
    <row r="286" spans="1:4" x14ac:dyDescent="0.2">
      <c r="A286" s="23" t="s">
        <v>307</v>
      </c>
      <c r="B286" s="23" t="s">
        <v>308</v>
      </c>
      <c r="D286" s="28" t="str">
        <f t="shared" si="4"/>
        <v>Contents</v>
      </c>
    </row>
    <row r="287" spans="1:4" x14ac:dyDescent="0.2">
      <c r="A287" s="23" t="s">
        <v>764</v>
      </c>
      <c r="B287" s="23" t="s">
        <v>765</v>
      </c>
      <c r="D287" s="28" t="str">
        <f t="shared" si="4"/>
        <v>Initial PPA procedure</v>
      </c>
    </row>
    <row r="288" spans="1:4" x14ac:dyDescent="0.2">
      <c r="A288" s="23" t="s">
        <v>960</v>
      </c>
      <c r="B288" s="23" t="s">
        <v>961</v>
      </c>
      <c r="D288" s="28" t="str">
        <f t="shared" si="4"/>
        <v>Inner view tool opened</v>
      </c>
    </row>
    <row r="289" spans="1:4" x14ac:dyDescent="0.2">
      <c r="A289" s="23" t="s">
        <v>990</v>
      </c>
      <c r="B289" s="23" t="s">
        <v>991</v>
      </c>
      <c r="D289" s="28" t="str">
        <f t="shared" si="4"/>
        <v>Internal (organisation)</v>
      </c>
    </row>
    <row r="290" spans="1:4" x14ac:dyDescent="0.2">
      <c r="A290" s="23" t="s">
        <v>311</v>
      </c>
      <c r="B290" s="23" t="s">
        <v>312</v>
      </c>
      <c r="D290" s="28" t="str">
        <f t="shared" si="4"/>
        <v>Actual values of organization</v>
      </c>
    </row>
    <row r="291" spans="1:4" x14ac:dyDescent="0.2">
      <c r="A291" s="23" t="s">
        <v>2</v>
      </c>
      <c r="B291" s="23" t="s">
        <v>3</v>
      </c>
      <c r="D291" s="28" t="str">
        <f t="shared" si="4"/>
        <v>Yes</v>
      </c>
    </row>
    <row r="292" spans="1:4" x14ac:dyDescent="0.2">
      <c r="A292" s="23" t="s">
        <v>1168</v>
      </c>
      <c r="B292" s="23" t="s">
        <v>1169</v>
      </c>
      <c r="D292" s="28" t="str">
        <f t="shared" si="4"/>
        <v>Yearly demand</v>
      </c>
    </row>
    <row r="293" spans="1:4" x14ac:dyDescent="0.2">
      <c r="A293" s="23" t="s">
        <v>1226</v>
      </c>
      <c r="B293" s="23" t="s">
        <v>1227</v>
      </c>
      <c r="D293" s="28" t="str">
        <f t="shared" si="4"/>
        <v>Yearly demand per project</v>
      </c>
    </row>
    <row r="294" spans="1:4" x14ac:dyDescent="0.2">
      <c r="A294" s="23" t="s">
        <v>1151</v>
      </c>
      <c r="B294" s="23" t="s">
        <v>1152</v>
      </c>
      <c r="D294" s="28" t="str">
        <f t="shared" si="4"/>
        <v>Calculation</v>
      </c>
    </row>
    <row r="295" spans="1:4" x14ac:dyDescent="0.2">
      <c r="A295" s="23" t="s">
        <v>1230</v>
      </c>
      <c r="B295" s="23" t="s">
        <v>1231</v>
      </c>
      <c r="D295" s="28" t="str">
        <f t="shared" si="4"/>
        <v>Enough capacity</v>
      </c>
    </row>
    <row r="296" spans="1:4" x14ac:dyDescent="0.2">
      <c r="A296" s="23" t="s">
        <v>1216</v>
      </c>
      <c r="B296" s="23" t="s">
        <v>1217</v>
      </c>
      <c r="D296" s="28" t="str">
        <f t="shared" si="4"/>
        <v>Capacity first project</v>
      </c>
    </row>
    <row r="297" spans="1:4" ht="25.5" x14ac:dyDescent="0.2">
      <c r="A297" s="23" t="s">
        <v>1178</v>
      </c>
      <c r="B297" s="23" t="s">
        <v>1179</v>
      </c>
      <c r="D297" s="28" t="str">
        <f t="shared" si="4"/>
        <v>Capacity has to be at least 20% over the needed demand</v>
      </c>
    </row>
    <row r="298" spans="1:4" x14ac:dyDescent="0.2">
      <c r="A298" s="23" t="s">
        <v>1228</v>
      </c>
      <c r="B298" s="23" t="s">
        <v>1229</v>
      </c>
      <c r="D298" s="28" t="str">
        <f t="shared" si="4"/>
        <v>Not enough capacity!</v>
      </c>
    </row>
    <row r="299" spans="1:4" x14ac:dyDescent="0.2">
      <c r="A299" s="23" t="s">
        <v>1095</v>
      </c>
      <c r="B299" s="23" t="s">
        <v>1096</v>
      </c>
      <c r="D299" s="28" t="str">
        <f t="shared" si="4"/>
        <v>Capacity analysis</v>
      </c>
    </row>
    <row r="300" spans="1:4" x14ac:dyDescent="0.2">
      <c r="A300" s="23" t="s">
        <v>313</v>
      </c>
      <c r="B300" s="23" t="s">
        <v>314</v>
      </c>
      <c r="D300" s="28" t="str">
        <f t="shared" si="4"/>
        <v>Category</v>
      </c>
    </row>
    <row r="301" spans="1:4" ht="25.5" x14ac:dyDescent="0.2">
      <c r="A301" s="23" t="s">
        <v>886</v>
      </c>
      <c r="B301" s="23" t="s">
        <v>315</v>
      </c>
      <c r="D301" s="28" t="str">
        <f t="shared" si="4"/>
        <v>No trained personnel or not enough personnel available
negative quality impacts possible *4</v>
      </c>
    </row>
    <row r="302" spans="1:4" ht="25.5" x14ac:dyDescent="0.2">
      <c r="A302" s="23" t="s">
        <v>896</v>
      </c>
      <c r="B302" s="23" t="s">
        <v>315</v>
      </c>
      <c r="D302" s="28" t="str">
        <f t="shared" si="4"/>
        <v>No trained personnel or not enough personnel available
negative quality impacts possible *4</v>
      </c>
    </row>
    <row r="303" spans="1:4" ht="25.5" x14ac:dyDescent="0.2">
      <c r="A303" s="23" t="s">
        <v>318</v>
      </c>
      <c r="B303" s="23" t="s">
        <v>319</v>
      </c>
      <c r="D303" s="28" t="str">
        <f t="shared" si="4"/>
        <v xml:space="preserve">No series material or other processing
customer acceptance granted </v>
      </c>
    </row>
    <row r="304" spans="1:4" ht="25.5" x14ac:dyDescent="0.2">
      <c r="A304" s="23" t="s">
        <v>320</v>
      </c>
      <c r="B304" s="23" t="s">
        <v>321</v>
      </c>
      <c r="D304" s="28" t="str">
        <f t="shared" si="4"/>
        <v>No series material
specification not met/not verified.</v>
      </c>
    </row>
    <row r="305" spans="1:4" x14ac:dyDescent="0.2">
      <c r="A305" s="23" t="s">
        <v>322</v>
      </c>
      <c r="B305" s="23" t="s">
        <v>323</v>
      </c>
      <c r="D305" s="28" t="str">
        <f t="shared" si="4"/>
        <v>Identification/DUNS</v>
      </c>
    </row>
    <row r="306" spans="1:4" x14ac:dyDescent="0.2">
      <c r="A306" s="23" t="s">
        <v>324</v>
      </c>
      <c r="B306" s="23" t="s">
        <v>325</v>
      </c>
      <c r="D306" s="28" t="str">
        <f t="shared" si="4"/>
        <v>Delivery identification</v>
      </c>
    </row>
    <row r="307" spans="1:4" x14ac:dyDescent="0.2">
      <c r="A307" s="23" t="s">
        <v>326</v>
      </c>
      <c r="B307" s="23" t="s">
        <v>327</v>
      </c>
      <c r="D307" s="28" t="str">
        <f t="shared" si="4"/>
        <v>Comment</v>
      </c>
    </row>
    <row r="308" spans="1:4" x14ac:dyDescent="0.2">
      <c r="A308" s="23" t="s">
        <v>328</v>
      </c>
      <c r="B308" s="23" t="s">
        <v>329</v>
      </c>
      <c r="D308" s="28" t="str">
        <f t="shared" si="4"/>
        <v>Comment of customer</v>
      </c>
    </row>
    <row r="309" spans="1:4" x14ac:dyDescent="0.2">
      <c r="A309" s="23" t="s">
        <v>330</v>
      </c>
      <c r="B309" s="23" t="s">
        <v>331</v>
      </c>
      <c r="D309" s="28" t="str">
        <f t="shared" si="4"/>
        <v>To be provided by the customer</v>
      </c>
    </row>
    <row r="310" spans="1:4" x14ac:dyDescent="0.2">
      <c r="A310" s="23" t="s">
        <v>748</v>
      </c>
      <c r="B310" s="23" t="s">
        <v>749</v>
      </c>
      <c r="D310" s="28" t="str">
        <f t="shared" si="4"/>
        <v>Compatibility with specification</v>
      </c>
    </row>
    <row r="311" spans="1:4" x14ac:dyDescent="0.2">
      <c r="A311" s="23" t="s">
        <v>809</v>
      </c>
      <c r="B311" s="23" t="s">
        <v>106</v>
      </c>
      <c r="D311" s="28" t="str">
        <f t="shared" si="4"/>
        <v>Component information</v>
      </c>
    </row>
    <row r="312" spans="1:4" x14ac:dyDescent="0.2">
      <c r="A312" s="23" t="s">
        <v>332</v>
      </c>
      <c r="B312" s="23" t="s">
        <v>333</v>
      </c>
      <c r="D312" s="28" t="str">
        <f t="shared" si="4"/>
        <v>Design, development approvals</v>
      </c>
    </row>
    <row r="313" spans="1:4" ht="25.5" x14ac:dyDescent="0.2">
      <c r="A313" s="23" t="s">
        <v>334</v>
      </c>
      <c r="B313" s="23" t="s">
        <v>335</v>
      </c>
      <c r="D313" s="28" t="str">
        <f t="shared" si="4"/>
        <v>Design, engineering approvals by organization in case of development responsibility as per agreement</v>
      </c>
    </row>
    <row r="314" spans="1:4" x14ac:dyDescent="0.2">
      <c r="A314" s="23" t="s">
        <v>336</v>
      </c>
      <c r="B314" s="23" t="s">
        <v>337</v>
      </c>
      <c r="D314" s="28" t="str">
        <f t="shared" si="4"/>
        <v>Contact information</v>
      </c>
    </row>
    <row r="315" spans="1:4" x14ac:dyDescent="0.2">
      <c r="A315" s="23" t="s">
        <v>714</v>
      </c>
      <c r="B315" s="23" t="s">
        <v>715</v>
      </c>
      <c r="D315" s="28" t="str">
        <f t="shared" si="4"/>
        <v>Header</v>
      </c>
    </row>
    <row r="316" spans="1:4" x14ac:dyDescent="0.2">
      <c r="A316" s="23" t="s">
        <v>338</v>
      </c>
      <c r="B316" s="23" t="s">
        <v>339</v>
      </c>
      <c r="D316" s="28" t="str">
        <f t="shared" si="4"/>
        <v>Corrosion</v>
      </c>
    </row>
    <row r="317" spans="1:4" x14ac:dyDescent="0.2">
      <c r="A317" s="23" t="s">
        <v>340</v>
      </c>
      <c r="B317" s="23" t="s">
        <v>341</v>
      </c>
      <c r="D317" s="28" t="str">
        <f t="shared" si="4"/>
        <v>Corrosion test</v>
      </c>
    </row>
    <row r="318" spans="1:4" x14ac:dyDescent="0.2">
      <c r="A318" s="23" t="s">
        <v>342</v>
      </c>
      <c r="B318" s="23" t="s">
        <v>343</v>
      </c>
      <c r="D318" s="28" t="str">
        <f t="shared" si="4"/>
        <v>Customer</v>
      </c>
    </row>
    <row r="319" spans="1:4" x14ac:dyDescent="0.2">
      <c r="A319" s="23" t="s">
        <v>344</v>
      </c>
      <c r="B319" s="23" t="s">
        <v>345</v>
      </c>
      <c r="C319" s="21"/>
      <c r="D319" s="28" t="str">
        <f t="shared" si="4"/>
        <v>Customer (recipient)</v>
      </c>
    </row>
    <row r="320" spans="1:4" ht="25.5" x14ac:dyDescent="0.2">
      <c r="A320" s="23" t="s">
        <v>346</v>
      </c>
      <c r="B320" s="23" t="s">
        <v>347</v>
      </c>
      <c r="D320" s="28" t="str">
        <f t="shared" si="4"/>
        <v>Customer-ready (requirements met or deviations accepted after risk analysis)</v>
      </c>
    </row>
    <row r="321" spans="1:4" ht="25.5" x14ac:dyDescent="0.2">
      <c r="A321" s="23" t="s">
        <v>350</v>
      </c>
      <c r="B321" s="23" t="s">
        <v>351</v>
      </c>
      <c r="D321" s="28" t="str">
        <f t="shared" si="4"/>
        <v xml:space="preserve"> Customer-ready after risk assessment
Updated PPA documentation required</v>
      </c>
    </row>
    <row r="322" spans="1:4" x14ac:dyDescent="0.2">
      <c r="A322" s="23" t="s">
        <v>919</v>
      </c>
      <c r="B322" s="23" t="s">
        <v>920</v>
      </c>
      <c r="D322" s="28" t="str">
        <f t="shared" si="4"/>
        <v>Customer information</v>
      </c>
    </row>
    <row r="323" spans="1:4" ht="25.5" x14ac:dyDescent="0.2">
      <c r="A323" s="23" t="s">
        <v>865</v>
      </c>
      <c r="B323" s="23" t="s">
        <v>866</v>
      </c>
      <c r="D323" s="28" t="str">
        <f t="shared" si="4"/>
        <v>Customer-specific part statuses (e.g. part generation version / production status / quality status, etc.)</v>
      </c>
    </row>
    <row r="324" spans="1:4" x14ac:dyDescent="0.2">
      <c r="A324" s="23" t="s">
        <v>348</v>
      </c>
      <c r="B324" s="23" t="s">
        <v>349</v>
      </c>
      <c r="D324" s="28" t="str">
        <f t="shared" ref="D324:D387" si="5">VLOOKUP(A324,A:C,$D$1,FALSE)</f>
        <v>Customer-ready/Ready for series production</v>
      </c>
    </row>
    <row r="325" spans="1:4" x14ac:dyDescent="0.2">
      <c r="A325" s="23" t="s">
        <v>352</v>
      </c>
      <c r="B325" s="23" t="s">
        <v>353</v>
      </c>
      <c r="D325" s="28" t="str">
        <f t="shared" si="5"/>
        <v>Customer participation desired for process acceptance</v>
      </c>
    </row>
    <row r="326" spans="1:4" x14ac:dyDescent="0.2">
      <c r="A326" s="23" t="s">
        <v>354</v>
      </c>
      <c r="B326" s="23" t="s">
        <v>355</v>
      </c>
      <c r="D326" s="28" t="str">
        <f t="shared" si="5"/>
        <v>Laboratory qualification</v>
      </c>
    </row>
    <row r="327" spans="1:4" x14ac:dyDescent="0.2">
      <c r="A327" s="23" t="s">
        <v>356</v>
      </c>
      <c r="B327" s="23" t="s">
        <v>357</v>
      </c>
      <c r="D327" s="28" t="str">
        <f t="shared" si="5"/>
        <v>Paint technology</v>
      </c>
    </row>
    <row r="328" spans="1:4" x14ac:dyDescent="0.2">
      <c r="A328" s="23" t="s">
        <v>921</v>
      </c>
      <c r="B328" s="23" t="s">
        <v>922</v>
      </c>
      <c r="D328" s="28" t="str">
        <f t="shared" si="5"/>
        <v>Supplier information</v>
      </c>
    </row>
    <row r="329" spans="1:4" x14ac:dyDescent="0.2">
      <c r="A329" s="23" t="s">
        <v>897</v>
      </c>
      <c r="B329" s="23" t="s">
        <v>898</v>
      </c>
      <c r="D329" s="28" t="str">
        <f t="shared" si="5"/>
        <v>Supplier number</v>
      </c>
    </row>
    <row r="330" spans="1:4" ht="25.5" x14ac:dyDescent="0.2">
      <c r="A330" s="23" t="s">
        <v>876</v>
      </c>
      <c r="B330" s="23" t="s">
        <v>877</v>
      </c>
      <c r="D330" s="28" t="str">
        <f t="shared" si="5"/>
        <v>Supplier number / 
DUNS Code:</v>
      </c>
    </row>
    <row r="331" spans="1:4" x14ac:dyDescent="0.2">
      <c r="A331" s="23" t="s">
        <v>358</v>
      </c>
      <c r="B331" s="23" t="s">
        <v>359</v>
      </c>
      <c r="D331" s="28" t="str">
        <f t="shared" si="5"/>
        <v>Delivery quantity</v>
      </c>
    </row>
    <row r="332" spans="1:4" x14ac:dyDescent="0.2">
      <c r="A332" s="23" t="s">
        <v>360</v>
      </c>
      <c r="B332" s="23" t="s">
        <v>361</v>
      </c>
      <c r="D332" s="28" t="str">
        <f t="shared" si="5"/>
        <v>Delivery note number</v>
      </c>
    </row>
    <row r="333" spans="1:4" x14ac:dyDescent="0.2">
      <c r="A333" s="23" t="s">
        <v>1364</v>
      </c>
      <c r="B333" s="23" t="s">
        <v>1365</v>
      </c>
      <c r="D333" s="28" t="str">
        <f t="shared" si="5"/>
        <v>Delivery location*</v>
      </c>
    </row>
    <row r="334" spans="1:4" ht="25.5" x14ac:dyDescent="0.2">
      <c r="A334" s="23" t="s">
        <v>707</v>
      </c>
      <c r="B334" s="23" t="s">
        <v>708</v>
      </c>
      <c r="D334" s="28" t="str">
        <f t="shared" si="5"/>
        <v>In case deviations to specifications are discovered during "Requalifikation" (L.I: &amp; funct. test), the customer has to be informed.</v>
      </c>
    </row>
    <row r="335" spans="1:4" x14ac:dyDescent="0.2">
      <c r="A335" s="23" t="s">
        <v>758</v>
      </c>
      <c r="B335" s="23" t="s">
        <v>759</v>
      </c>
      <c r="D335" s="28" t="str">
        <f t="shared" si="5"/>
        <v>Not available</v>
      </c>
    </row>
    <row r="336" spans="1:4" x14ac:dyDescent="0.2">
      <c r="A336" s="23" t="s">
        <v>756</v>
      </c>
      <c r="B336" s="23" t="s">
        <v>757</v>
      </c>
      <c r="D336" s="28" t="str">
        <f t="shared" si="5"/>
        <v>Available</v>
      </c>
    </row>
    <row r="337" spans="1:4" x14ac:dyDescent="0.2">
      <c r="A337" s="23" t="s">
        <v>362</v>
      </c>
      <c r="B337" s="23" t="s">
        <v>363</v>
      </c>
      <c r="D337" s="28" t="str">
        <f t="shared" si="5"/>
        <v xml:space="preserve">List of known errors </v>
      </c>
    </row>
    <row r="338" spans="1:4" ht="25.5" x14ac:dyDescent="0.2">
      <c r="A338" s="23" t="s">
        <v>867</v>
      </c>
      <c r="B338" s="23" t="s">
        <v>868</v>
      </c>
      <c r="D338" s="28" t="str">
        <f t="shared" si="5"/>
        <v>List with dates for color / variant PPAs</v>
      </c>
    </row>
    <row r="339" spans="1:4" x14ac:dyDescent="0.2">
      <c r="A339" s="23" t="s">
        <v>849</v>
      </c>
      <c r="B339" s="23" t="s">
        <v>850</v>
      </c>
      <c r="D339" s="28" t="str">
        <f t="shared" si="5"/>
        <v>List of tests not passed and risk assessment</v>
      </c>
    </row>
    <row r="340" spans="1:4" x14ac:dyDescent="0.2">
      <c r="A340" s="23" t="s">
        <v>1254</v>
      </c>
      <c r="B340" s="23" t="s">
        <v>364</v>
      </c>
      <c r="D340" s="28" t="str">
        <f t="shared" si="5"/>
        <v>Logistics *1</v>
      </c>
    </row>
    <row r="341" spans="1:4" ht="89.25" x14ac:dyDescent="0.2">
      <c r="A341" s="23" t="s">
        <v>365</v>
      </c>
      <c r="B341" s="23" t="s">
        <v>366</v>
      </c>
      <c r="D341" s="28" t="str">
        <f t="shared" si="5"/>
        <v>Logistics: if applicable evaluate:
- towards customer
- within the organization
- from supplier
(e.g. transport, packaging specification created; serial packaging in agreed quantity available, no negative quality impacts to expect)</v>
      </c>
    </row>
    <row r="342" spans="1:4" x14ac:dyDescent="0.2">
      <c r="A342" s="23" t="s">
        <v>968</v>
      </c>
      <c r="B342" s="23" t="s">
        <v>969</v>
      </c>
      <c r="D342" s="28" t="str">
        <f t="shared" si="5"/>
        <v>Machine size</v>
      </c>
    </row>
    <row r="343" spans="1:4" x14ac:dyDescent="0.2">
      <c r="A343" s="23" t="s">
        <v>970</v>
      </c>
      <c r="B343" s="23" t="s">
        <v>971</v>
      </c>
      <c r="D343" s="28" t="str">
        <f t="shared" si="5"/>
        <v>Machine manufacturer</v>
      </c>
    </row>
    <row r="344" spans="1:4" x14ac:dyDescent="0.2">
      <c r="A344" s="23" t="s">
        <v>1093</v>
      </c>
      <c r="B344" s="23" t="s">
        <v>1094</v>
      </c>
      <c r="D344" s="28" t="str">
        <f t="shared" si="5"/>
        <v>Machine number / Inventory number</v>
      </c>
    </row>
    <row r="345" spans="1:4" x14ac:dyDescent="0.2">
      <c r="A345" s="23" t="s">
        <v>1092</v>
      </c>
      <c r="B345" s="23" t="s">
        <v>949</v>
      </c>
      <c r="D345" s="28" t="str">
        <f t="shared" si="5"/>
        <v>Machine type</v>
      </c>
    </row>
    <row r="346" spans="1:4" x14ac:dyDescent="0.2">
      <c r="A346" s="23" t="s">
        <v>369</v>
      </c>
      <c r="B346" s="23" t="s">
        <v>370</v>
      </c>
      <c r="D346" s="28" t="str">
        <f t="shared" si="5"/>
        <v>Dimension</v>
      </c>
    </row>
    <row r="347" spans="1:4" ht="25.5" x14ac:dyDescent="0.2">
      <c r="A347" s="23" t="s">
        <v>373</v>
      </c>
      <c r="B347" s="23" t="s">
        <v>374</v>
      </c>
      <c r="D347" s="28" t="str">
        <f t="shared" si="5"/>
        <v>Dimensionally OK
with rework or uncritical values NOK</v>
      </c>
    </row>
    <row r="348" spans="1:4" ht="25.5" x14ac:dyDescent="0.2">
      <c r="A348" s="23" t="s">
        <v>371</v>
      </c>
      <c r="B348" s="23" t="s">
        <v>372</v>
      </c>
      <c r="D348" s="28" t="str">
        <f t="shared" si="5"/>
        <v>Dimensionally OK
no rework</v>
      </c>
    </row>
    <row r="349" spans="1:4" x14ac:dyDescent="0.2">
      <c r="A349" s="23" t="s">
        <v>375</v>
      </c>
      <c r="B349" s="23" t="s">
        <v>376</v>
      </c>
      <c r="D349" s="28" t="str">
        <f t="shared" si="5"/>
        <v>Dimensionally NOK</v>
      </c>
    </row>
    <row r="350" spans="1:4" x14ac:dyDescent="0.2">
      <c r="A350" s="23" t="s">
        <v>1075</v>
      </c>
      <c r="B350" s="23" t="s">
        <v>1076</v>
      </c>
      <c r="D350" s="28" t="str">
        <f t="shared" si="5"/>
        <v>Action</v>
      </c>
    </row>
    <row r="351" spans="1:4" x14ac:dyDescent="0.2">
      <c r="A351" s="23" t="s">
        <v>377</v>
      </c>
      <c r="B351" s="23" t="s">
        <v>378</v>
      </c>
      <c r="D351" s="28" t="str">
        <f t="shared" si="5"/>
        <v>Material data via IMDS</v>
      </c>
    </row>
    <row r="352" spans="1:4" x14ac:dyDescent="0.2">
      <c r="A352" s="23" t="s">
        <v>379</v>
      </c>
      <c r="B352" s="23" t="s">
        <v>380</v>
      </c>
      <c r="D352" s="28" t="str">
        <f t="shared" si="5"/>
        <v>Mechanical measures</v>
      </c>
    </row>
    <row r="353" spans="1:4" x14ac:dyDescent="0.2">
      <c r="A353" s="23" t="s">
        <v>381</v>
      </c>
      <c r="B353" s="23" t="s">
        <v>382</v>
      </c>
      <c r="D353" s="28" t="str">
        <f t="shared" si="5"/>
        <v>Characteristics assured</v>
      </c>
    </row>
    <row r="354" spans="1:4" x14ac:dyDescent="0.2">
      <c r="A354" s="23" t="s">
        <v>383</v>
      </c>
      <c r="B354" s="23" t="s">
        <v>384</v>
      </c>
      <c r="D354" s="28" t="str">
        <f t="shared" si="5"/>
        <v>Measuring department (optional)</v>
      </c>
    </row>
    <row r="355" spans="1:4" x14ac:dyDescent="0.2">
      <c r="A355" s="23" t="s">
        <v>385</v>
      </c>
      <c r="B355" s="23" t="s">
        <v>386</v>
      </c>
      <c r="D355" s="28" t="str">
        <f t="shared" si="5"/>
        <v>Metallography</v>
      </c>
    </row>
    <row r="356" spans="1:4" x14ac:dyDescent="0.2">
      <c r="A356" s="23" t="s">
        <v>771</v>
      </c>
      <c r="B356" s="23" t="s">
        <v>772</v>
      </c>
      <c r="D356" s="28" t="str">
        <f t="shared" si="5"/>
        <v>Process evaluation method</v>
      </c>
    </row>
    <row r="357" spans="1:4" ht="25.5" x14ac:dyDescent="0.2">
      <c r="A357" s="23" t="s">
        <v>387</v>
      </c>
      <c r="B357" s="23" t="s">
        <v>388</v>
      </c>
      <c r="D357" s="28" t="str">
        <f t="shared" si="5"/>
        <v>At least one production unit
accepted *2</v>
      </c>
    </row>
    <row r="358" spans="1:4" x14ac:dyDescent="0.2">
      <c r="A358" s="23" t="s">
        <v>1107</v>
      </c>
      <c r="B358" s="23" t="s">
        <v>1108</v>
      </c>
      <c r="D358" s="28" t="str">
        <f t="shared" si="5"/>
        <v>Minutes/shift</v>
      </c>
    </row>
    <row r="359" spans="1:4" x14ac:dyDescent="0.2">
      <c r="A359" s="23" t="s">
        <v>1045</v>
      </c>
      <c r="B359" s="23" t="s">
        <v>1046</v>
      </c>
      <c r="D359" s="28" t="str">
        <f t="shared" si="5"/>
        <v>With deviations, however not critical, see action plan</v>
      </c>
    </row>
    <row r="360" spans="1:4" x14ac:dyDescent="0.2">
      <c r="A360" s="23" t="s">
        <v>389</v>
      </c>
      <c r="B360" s="23" t="s">
        <v>390</v>
      </c>
      <c r="D360" s="28" t="str">
        <f t="shared" si="5"/>
        <v>Applicable documents for the PPA procedure</v>
      </c>
    </row>
    <row r="361" spans="1:4" x14ac:dyDescent="0.2">
      <c r="A361" s="23" t="s">
        <v>391</v>
      </c>
      <c r="B361" s="23" t="s">
        <v>392</v>
      </c>
      <c r="D361" s="28" t="str">
        <f t="shared" si="5"/>
        <v>Sample including production documentation</v>
      </c>
    </row>
    <row r="362" spans="1:4" x14ac:dyDescent="0.2">
      <c r="A362" s="23" t="s">
        <v>393</v>
      </c>
      <c r="B362" s="23" t="s">
        <v>394</v>
      </c>
      <c r="D362" s="28" t="str">
        <f t="shared" si="5"/>
        <v>Sample weight [kg]</v>
      </c>
    </row>
    <row r="363" spans="1:4" x14ac:dyDescent="0.2">
      <c r="A363" s="23" t="s">
        <v>1117</v>
      </c>
      <c r="B363" s="23" t="s">
        <v>1118</v>
      </c>
      <c r="D363" s="28" t="str">
        <f t="shared" si="5"/>
        <v>Sample production run data:</v>
      </c>
    </row>
    <row r="364" spans="1:4" x14ac:dyDescent="0.2">
      <c r="A364" s="23" t="s">
        <v>395</v>
      </c>
      <c r="B364" s="23" t="s">
        <v>396</v>
      </c>
      <c r="D364" s="28" t="str">
        <f t="shared" si="5"/>
        <v>Sample presentation</v>
      </c>
    </row>
    <row r="365" spans="1:4" ht="25.5" x14ac:dyDescent="0.2">
      <c r="A365" s="23" t="s">
        <v>397</v>
      </c>
      <c r="B365" s="23" t="s">
        <v>398</v>
      </c>
      <c r="D365" s="28" t="str">
        <f t="shared" si="5"/>
        <v>Subsequent requirement
Documents to be submitted about open test areas</v>
      </c>
    </row>
    <row r="366" spans="1:4" x14ac:dyDescent="0.2">
      <c r="A366" s="23" t="s">
        <v>399</v>
      </c>
      <c r="B366" s="23" t="s">
        <v>400</v>
      </c>
      <c r="D366" s="28" t="str">
        <f t="shared" si="5"/>
        <v>Subsequent requirement / reason</v>
      </c>
    </row>
    <row r="367" spans="1:4" ht="25.5" x14ac:dyDescent="0.2">
      <c r="A367" s="23" t="s">
        <v>407</v>
      </c>
      <c r="B367" s="23" t="s">
        <v>408</v>
      </c>
      <c r="D367" s="28" t="str">
        <f t="shared" si="5"/>
        <v>Deliverable</v>
      </c>
    </row>
    <row r="368" spans="1:4" x14ac:dyDescent="0.2">
      <c r="A368" s="23" t="s">
        <v>851</v>
      </c>
      <c r="B368" s="23" t="s">
        <v>852</v>
      </c>
      <c r="D368" s="28" t="str">
        <f t="shared" si="5"/>
        <v>Verification of effectiveness of implemented measures</v>
      </c>
    </row>
    <row r="369" spans="1:4" x14ac:dyDescent="0.2">
      <c r="A369" s="23" t="s">
        <v>401</v>
      </c>
      <c r="B369" s="23" t="s">
        <v>402</v>
      </c>
      <c r="D369" s="28" t="str">
        <f t="shared" si="5"/>
        <v>Documentation of a process evaluation (e.g. VDA Automotive Spice)</v>
      </c>
    </row>
    <row r="370" spans="1:4" x14ac:dyDescent="0.2">
      <c r="A370" s="23" t="s">
        <v>403</v>
      </c>
      <c r="B370" s="23" t="s">
        <v>404</v>
      </c>
      <c r="D370" s="28" t="str">
        <f t="shared" si="5"/>
        <v>Evidence of compliance with material related customer standards</v>
      </c>
    </row>
    <row r="371" spans="1:4" ht="25.5" x14ac:dyDescent="0.2">
      <c r="A371" s="23" t="s">
        <v>405</v>
      </c>
      <c r="B371" s="23" t="s">
        <v>406</v>
      </c>
      <c r="D371" s="28" t="str">
        <f t="shared" si="5"/>
        <v>Implementation of the requirements from 6.3 and 6.4, especially the Special Characteristics</v>
      </c>
    </row>
    <row r="372" spans="1:4" x14ac:dyDescent="0.2">
      <c r="A372" s="23" t="s">
        <v>413</v>
      </c>
      <c r="B372" s="23" t="s">
        <v>414</v>
      </c>
      <c r="D372" s="28" t="str">
        <f t="shared" si="5"/>
        <v>Deliverables of product</v>
      </c>
    </row>
    <row r="373" spans="1:4" x14ac:dyDescent="0.2">
      <c r="A373" s="23" t="s">
        <v>409</v>
      </c>
      <c r="B373" s="23" t="s">
        <v>410</v>
      </c>
      <c r="D373" s="28" t="str">
        <f t="shared" si="5"/>
        <v>Deliverables of production process</v>
      </c>
    </row>
    <row r="374" spans="1:4" x14ac:dyDescent="0.2">
      <c r="A374" s="23" t="s">
        <v>411</v>
      </c>
      <c r="B374" s="23" t="s">
        <v>412</v>
      </c>
      <c r="D374" s="28" t="str">
        <f t="shared" si="5"/>
        <v xml:space="preserve">Evidence of compliance with statutory requirements </v>
      </c>
    </row>
    <row r="375" spans="1:4" ht="25.5" x14ac:dyDescent="0.2">
      <c r="A375" s="23" t="s">
        <v>855</v>
      </c>
      <c r="B375" s="23" t="s">
        <v>856</v>
      </c>
      <c r="D375" s="28" t="str">
        <f t="shared" si="5"/>
        <v>Deliverables can be inspected by the customer at any time.</v>
      </c>
    </row>
    <row r="376" spans="1:4" x14ac:dyDescent="0.2">
      <c r="A376" s="23" t="s">
        <v>415</v>
      </c>
      <c r="B376" s="23" t="s">
        <v>416</v>
      </c>
      <c r="D376" s="28" t="str">
        <f t="shared" si="5"/>
        <v>Deliverables of product development</v>
      </c>
    </row>
    <row r="377" spans="1:4" x14ac:dyDescent="0.2">
      <c r="A377" s="23" t="s">
        <v>417</v>
      </c>
      <c r="B377" s="23" t="s">
        <v>418</v>
      </c>
      <c r="D377" s="28" t="str">
        <f t="shared" si="5"/>
        <v>Deliverables of production process development</v>
      </c>
    </row>
    <row r="378" spans="1:4" x14ac:dyDescent="0.2">
      <c r="A378" s="23" t="s">
        <v>419</v>
      </c>
      <c r="B378" s="23" t="s">
        <v>420</v>
      </c>
      <c r="D378" s="28" t="str">
        <f t="shared" si="5"/>
        <v>Deliverables for software</v>
      </c>
    </row>
    <row r="379" spans="1:4" x14ac:dyDescent="0.2">
      <c r="A379" s="23" t="s">
        <v>419</v>
      </c>
      <c r="B379" s="23" t="s">
        <v>591</v>
      </c>
      <c r="D379" s="28" t="str">
        <f t="shared" si="5"/>
        <v>Deliverables for software</v>
      </c>
    </row>
    <row r="380" spans="1:4" x14ac:dyDescent="0.2">
      <c r="A380" s="23" t="s">
        <v>421</v>
      </c>
      <c r="B380" s="23" t="s">
        <v>422</v>
      </c>
      <c r="D380" s="28" t="str">
        <f t="shared" si="5"/>
        <v>Deliverables of the validation of the product</v>
      </c>
    </row>
    <row r="381" spans="1:4" x14ac:dyDescent="0.2">
      <c r="A381" s="23" t="s">
        <v>423</v>
      </c>
      <c r="B381" s="23" t="s">
        <v>424</v>
      </c>
      <c r="D381" s="28" t="str">
        <f t="shared" si="5"/>
        <v>Deliverables of the validation of the production process</v>
      </c>
    </row>
    <row r="382" spans="1:4" x14ac:dyDescent="0.2">
      <c r="A382" s="23" t="s">
        <v>425</v>
      </c>
      <c r="B382" s="23" t="s">
        <v>426</v>
      </c>
      <c r="D382" s="28" t="str">
        <f t="shared" si="5"/>
        <v>Deliverable category</v>
      </c>
    </row>
    <row r="383" spans="1:4" x14ac:dyDescent="0.2">
      <c r="A383" s="23" t="s">
        <v>1362</v>
      </c>
      <c r="B383" s="23" t="s">
        <v>1363</v>
      </c>
      <c r="D383" s="28" t="str">
        <f t="shared" si="5"/>
        <v>Supplier name*</v>
      </c>
    </row>
    <row r="384" spans="1:4" x14ac:dyDescent="0.2">
      <c r="A384" s="23" t="s">
        <v>427</v>
      </c>
      <c r="B384" s="23" t="s">
        <v>428</v>
      </c>
      <c r="D384" s="28" t="str">
        <f t="shared" si="5"/>
        <v>Name of organization</v>
      </c>
    </row>
    <row r="385" spans="1:4" x14ac:dyDescent="0.2">
      <c r="A385" s="23" t="s">
        <v>429</v>
      </c>
      <c r="B385" s="23" t="s">
        <v>430</v>
      </c>
      <c r="D385" s="28" t="str">
        <f t="shared" si="5"/>
        <v>Name of customer</v>
      </c>
    </row>
    <row r="386" spans="1:4" x14ac:dyDescent="0.2">
      <c r="A386" s="23" t="s">
        <v>4</v>
      </c>
      <c r="B386" s="23" t="s">
        <v>5</v>
      </c>
      <c r="D386" s="28" t="str">
        <f t="shared" si="5"/>
        <v>No</v>
      </c>
    </row>
    <row r="387" spans="1:4" x14ac:dyDescent="0.2">
      <c r="A387" s="23" t="s">
        <v>431</v>
      </c>
      <c r="B387" s="23" t="s">
        <v>432</v>
      </c>
      <c r="D387" s="28" t="str">
        <f t="shared" si="5"/>
        <v>New specification</v>
      </c>
    </row>
    <row r="388" spans="1:4" x14ac:dyDescent="0.2">
      <c r="A388" s="23" t="s">
        <v>433</v>
      </c>
      <c r="B388" s="23" t="s">
        <v>434</v>
      </c>
      <c r="D388" s="28" t="str">
        <f t="shared" ref="D388:D451" si="6">VLOOKUP(A388,A:C,$D$1,FALSE)</f>
        <v>New PPA procedure required</v>
      </c>
    </row>
    <row r="389" spans="1:4" x14ac:dyDescent="0.2">
      <c r="A389" s="23" t="s">
        <v>435</v>
      </c>
      <c r="B389" s="23" t="s">
        <v>436</v>
      </c>
      <c r="D389" s="28" t="str">
        <f t="shared" si="6"/>
        <v>New part</v>
      </c>
    </row>
    <row r="390" spans="1:4" x14ac:dyDescent="0.2">
      <c r="A390" s="23" t="s">
        <v>437</v>
      </c>
      <c r="B390" s="23" t="s">
        <v>438</v>
      </c>
      <c r="D390" s="28" t="str">
        <f t="shared" si="6"/>
        <v>Not applicable</v>
      </c>
    </row>
    <row r="391" spans="1:4" x14ac:dyDescent="0.2">
      <c r="A391" s="23" t="s">
        <v>1047</v>
      </c>
      <c r="B391" s="23" t="s">
        <v>1048</v>
      </c>
      <c r="D391" s="28" t="str">
        <f t="shared" si="6"/>
        <v>Negative / failed,  quality impacts possible</v>
      </c>
    </row>
    <row r="392" spans="1:4" x14ac:dyDescent="0.2">
      <c r="A392" s="23" t="s">
        <v>752</v>
      </c>
      <c r="B392" s="23" t="s">
        <v>753</v>
      </c>
      <c r="D392" s="28" t="str">
        <f t="shared" si="6"/>
        <v>Not Fulfilled</v>
      </c>
    </row>
    <row r="393" spans="1:4" ht="25.5" x14ac:dyDescent="0.2">
      <c r="A393" s="23" t="s">
        <v>439</v>
      </c>
      <c r="B393" s="23" t="s">
        <v>440</v>
      </c>
      <c r="D393" s="28" t="str">
        <f t="shared" si="6"/>
        <v>Not according to process sequence but no negative quality impacts expected in series production</v>
      </c>
    </row>
    <row r="394" spans="1:4" x14ac:dyDescent="0.2">
      <c r="A394" s="23" t="s">
        <v>443</v>
      </c>
      <c r="B394" s="23" t="s">
        <v>444</v>
      </c>
      <c r="D394" s="28" t="str">
        <f t="shared" si="6"/>
        <v>Not customer-ready or not approved yet</v>
      </c>
    </row>
    <row r="395" spans="1:4" ht="25.5" x14ac:dyDescent="0.2">
      <c r="A395" s="23" t="s">
        <v>441</v>
      </c>
      <c r="B395" s="23" t="s">
        <v>442</v>
      </c>
      <c r="D395" s="28" t="str">
        <f t="shared" si="6"/>
        <v>Not customer-ready / 
Not ready for series production</v>
      </c>
    </row>
    <row r="396" spans="1:4" x14ac:dyDescent="0.2">
      <c r="A396" s="23" t="s">
        <v>760</v>
      </c>
      <c r="B396" s="23" t="s">
        <v>761</v>
      </c>
      <c r="D396" s="28" t="str">
        <f t="shared" si="6"/>
        <v>Not relevant</v>
      </c>
    </row>
    <row r="397" spans="1:4" x14ac:dyDescent="0.2">
      <c r="A397" s="23" t="s">
        <v>445</v>
      </c>
      <c r="B397" s="23" t="s">
        <v>446</v>
      </c>
      <c r="D397" s="28" t="str">
        <f t="shared" si="6"/>
        <v>Not capable for assembly</v>
      </c>
    </row>
    <row r="398" spans="1:4" ht="25.5" x14ac:dyDescent="0.2">
      <c r="A398" s="23" t="s">
        <v>899</v>
      </c>
      <c r="B398" s="23" t="s">
        <v>447</v>
      </c>
      <c r="D398" s="28" t="str">
        <f t="shared" si="6"/>
        <v>Not available
/ not accepted</v>
      </c>
    </row>
    <row r="399" spans="1:4" ht="25.5" x14ac:dyDescent="0.2">
      <c r="A399" s="23" t="s">
        <v>884</v>
      </c>
      <c r="B399" s="23" t="s">
        <v>447</v>
      </c>
      <c r="D399" s="28" t="str">
        <f t="shared" si="6"/>
        <v>Not available
/ not accepted</v>
      </c>
    </row>
    <row r="400" spans="1:4" x14ac:dyDescent="0.2">
      <c r="A400" s="23" t="s">
        <v>448</v>
      </c>
      <c r="B400" s="23" t="s">
        <v>449</v>
      </c>
      <c r="D400" s="28" t="str">
        <f t="shared" si="6"/>
        <v>Standards</v>
      </c>
    </row>
    <row r="401" spans="1:4" x14ac:dyDescent="0.2">
      <c r="A401" s="23" t="s">
        <v>450</v>
      </c>
      <c r="B401" s="23" t="s">
        <v>451</v>
      </c>
      <c r="D401" s="28" t="str">
        <f t="shared" si="6"/>
        <v>No.</v>
      </c>
    </row>
    <row r="402" spans="1:4" x14ac:dyDescent="0.2">
      <c r="A402" s="23" t="s">
        <v>1057</v>
      </c>
      <c r="B402" s="23" t="s">
        <v>1058</v>
      </c>
      <c r="D402" s="28" t="str">
        <f t="shared" si="6"/>
        <v>Only based on an internal audit by the organization</v>
      </c>
    </row>
    <row r="403" spans="1:4" x14ac:dyDescent="0.2">
      <c r="A403" s="23" t="s">
        <v>703</v>
      </c>
      <c r="B403" s="23" t="s">
        <v>704</v>
      </c>
      <c r="D403" s="28" t="str">
        <f t="shared" si="6"/>
        <v>Evidence only</v>
      </c>
    </row>
    <row r="404" spans="1:4" ht="25.5" x14ac:dyDescent="0.2">
      <c r="A404" s="23" t="s">
        <v>452</v>
      </c>
      <c r="B404" s="23" t="s">
        <v>453</v>
      </c>
      <c r="D404" s="28" t="str">
        <f t="shared" si="6"/>
        <v>Only partially available / accepted
suitable substitute test equipment available</v>
      </c>
    </row>
    <row r="405" spans="1:4" x14ac:dyDescent="0.2">
      <c r="A405" s="23" t="s">
        <v>456</v>
      </c>
      <c r="B405" s="23" t="s">
        <v>457</v>
      </c>
      <c r="D405" s="28" t="str">
        <f t="shared" si="6"/>
        <v>Surface, graining</v>
      </c>
    </row>
    <row r="406" spans="1:4" ht="25.5" x14ac:dyDescent="0.2">
      <c r="A406" s="23" t="s">
        <v>454</v>
      </c>
      <c r="B406" s="23" t="s">
        <v>455</v>
      </c>
      <c r="D406" s="28" t="str">
        <f t="shared" si="6"/>
        <v>Surface / structure
color / graining</v>
      </c>
    </row>
    <row r="407" spans="1:4" x14ac:dyDescent="0.2">
      <c r="A407" s="23" t="s">
        <v>458</v>
      </c>
      <c r="B407" s="23" t="s">
        <v>459</v>
      </c>
      <c r="D407" s="28" t="str">
        <f t="shared" si="6"/>
        <v>Surface requirement</v>
      </c>
    </row>
    <row r="408" spans="1:4" x14ac:dyDescent="0.2">
      <c r="A408" s="23" t="s">
        <v>1159</v>
      </c>
      <c r="B408" s="23" t="s">
        <v>1159</v>
      </c>
      <c r="D408" s="28" t="str">
        <f t="shared" si="6"/>
        <v>OEE</v>
      </c>
    </row>
    <row r="409" spans="1:4" x14ac:dyDescent="0.2">
      <c r="A409" s="23" t="s">
        <v>460</v>
      </c>
      <c r="B409" s="23" t="s">
        <v>461</v>
      </c>
      <c r="D409" s="28" t="str">
        <f t="shared" si="6"/>
        <v>Order number</v>
      </c>
    </row>
    <row r="410" spans="1:4" x14ac:dyDescent="0.2">
      <c r="A410" s="23" t="s">
        <v>462</v>
      </c>
      <c r="B410" s="23" t="s">
        <v>463</v>
      </c>
      <c r="D410" s="28" t="str">
        <f t="shared" si="6"/>
        <v>Organization</v>
      </c>
    </row>
    <row r="411" spans="1:4" x14ac:dyDescent="0.2">
      <c r="A411" s="23" t="s">
        <v>462</v>
      </c>
      <c r="B411" s="23" t="s">
        <v>464</v>
      </c>
      <c r="D411" s="28" t="str">
        <f t="shared" si="6"/>
        <v>Organization</v>
      </c>
    </row>
    <row r="412" spans="1:4" x14ac:dyDescent="0.2">
      <c r="A412" s="23" t="s">
        <v>465</v>
      </c>
      <c r="B412" s="23" t="s">
        <v>465</v>
      </c>
      <c r="D412" s="28" t="str">
        <f t="shared" si="6"/>
        <v>Original</v>
      </c>
    </row>
    <row r="413" spans="1:4" x14ac:dyDescent="0.2">
      <c r="A413" s="23" t="s">
        <v>1000</v>
      </c>
      <c r="B413" s="23" t="s">
        <v>1001</v>
      </c>
      <c r="D413" s="28" t="str">
        <f t="shared" si="6"/>
        <v>P2 Project management</v>
      </c>
    </row>
    <row r="414" spans="1:4" x14ac:dyDescent="0.2">
      <c r="A414" s="23" t="s">
        <v>1002</v>
      </c>
      <c r="B414" s="25" t="s">
        <v>1003</v>
      </c>
      <c r="D414" s="28" t="str">
        <f t="shared" si="6"/>
        <v>P3 Planning the product and process development</v>
      </c>
    </row>
    <row r="415" spans="1:4" x14ac:dyDescent="0.2">
      <c r="A415" s="23" t="s">
        <v>1004</v>
      </c>
      <c r="B415" s="25" t="s">
        <v>1005</v>
      </c>
      <c r="D415" s="28" t="str">
        <f t="shared" si="6"/>
        <v>P4 Carrying out the product and process development</v>
      </c>
    </row>
    <row r="416" spans="1:4" x14ac:dyDescent="0.2">
      <c r="A416" s="23" t="s">
        <v>1006</v>
      </c>
      <c r="B416" s="25" t="s">
        <v>1007</v>
      </c>
      <c r="D416" s="28" t="str">
        <f t="shared" si="6"/>
        <v>P5 Supplier management</v>
      </c>
    </row>
    <row r="417" spans="1:4" x14ac:dyDescent="0.2">
      <c r="A417" s="23" t="s">
        <v>1008</v>
      </c>
      <c r="B417" s="25" t="s">
        <v>1009</v>
      </c>
      <c r="D417" s="28" t="str">
        <f t="shared" si="6"/>
        <v xml:space="preserve">P6 Process analysis / production </v>
      </c>
    </row>
    <row r="418" spans="1:4" x14ac:dyDescent="0.2">
      <c r="A418" s="23" t="s">
        <v>1010</v>
      </c>
      <c r="B418" s="25" t="s">
        <v>1011</v>
      </c>
      <c r="D418" s="28" t="str">
        <f t="shared" si="6"/>
        <v>P7 Customer support/customer satisfaction/service</v>
      </c>
    </row>
    <row r="419" spans="1:4" x14ac:dyDescent="0.2">
      <c r="A419" s="25" t="s">
        <v>1010</v>
      </c>
      <c r="B419" s="25" t="s">
        <v>1233</v>
      </c>
      <c r="D419" s="28" t="str">
        <f t="shared" si="6"/>
        <v>P7 Customer support/customer satisfaction/service</v>
      </c>
    </row>
    <row r="420" spans="1:4" x14ac:dyDescent="0.2">
      <c r="A420" s="23" t="s">
        <v>466</v>
      </c>
      <c r="B420" s="23" t="s">
        <v>467</v>
      </c>
      <c r="D420" s="28" t="str">
        <f t="shared" si="6"/>
        <v>Paper form</v>
      </c>
    </row>
    <row r="421" spans="1:4" x14ac:dyDescent="0.2">
      <c r="A421" s="23" t="s">
        <v>468</v>
      </c>
      <c r="B421" s="23" t="s">
        <v>469</v>
      </c>
      <c r="D421" s="28" t="str">
        <f t="shared" si="6"/>
        <v>PDF format</v>
      </c>
    </row>
    <row r="422" spans="1:4" x14ac:dyDescent="0.2">
      <c r="A422" s="23" t="s">
        <v>470</v>
      </c>
      <c r="B422" s="23" t="s">
        <v>471</v>
      </c>
      <c r="D422" s="28" t="str">
        <f t="shared" si="6"/>
        <v>Human Resources</v>
      </c>
    </row>
    <row r="423" spans="1:4" ht="25.5" x14ac:dyDescent="0.2">
      <c r="A423" s="23" t="s">
        <v>885</v>
      </c>
      <c r="B423" s="23" t="s">
        <v>472</v>
      </c>
      <c r="D423" s="28" t="str">
        <f t="shared" si="6"/>
        <v>Only limited personnel available / trained, no negative quality impacts expected *3</v>
      </c>
    </row>
    <row r="424" spans="1:4" ht="25.5" x14ac:dyDescent="0.2">
      <c r="A424" s="23" t="s">
        <v>900</v>
      </c>
      <c r="B424" s="23" t="s">
        <v>472</v>
      </c>
      <c r="D424" s="28" t="str">
        <f t="shared" si="6"/>
        <v>Only limited personnel available / trained, no negative quality impacts expected *3</v>
      </c>
    </row>
    <row r="425" spans="1:4" ht="51" x14ac:dyDescent="0.2">
      <c r="A425" s="23" t="s">
        <v>473</v>
      </c>
      <c r="B425" s="23" t="s">
        <v>474</v>
      </c>
      <c r="D425" s="28" t="str">
        <f t="shared" si="6"/>
        <v>Only limited personnel available/qualified, no negative quality impacts expected:
- number and qualification still have to be optimized
- work and inspection instructions completely available</v>
      </c>
    </row>
    <row r="426" spans="1:4" x14ac:dyDescent="0.2">
      <c r="A426" s="23" t="s">
        <v>475</v>
      </c>
      <c r="B426" s="23" t="s">
        <v>475</v>
      </c>
      <c r="D426" s="28" t="str">
        <f t="shared" si="6"/>
        <v>Portal</v>
      </c>
    </row>
    <row r="427" spans="1:4" x14ac:dyDescent="0.2">
      <c r="A427" s="23" t="s">
        <v>476</v>
      </c>
      <c r="B427" s="23" t="s">
        <v>477</v>
      </c>
      <c r="D427" s="28" t="str">
        <f t="shared" si="6"/>
        <v>PPA evaluation</v>
      </c>
    </row>
    <row r="428" spans="1:4" x14ac:dyDescent="0.2">
      <c r="A428" s="23" t="s">
        <v>55</v>
      </c>
      <c r="B428" s="23" t="s">
        <v>56</v>
      </c>
      <c r="D428" s="28" t="str">
        <f t="shared" si="6"/>
        <v>PPA cover sheet / PPA evaluation / Self-Assessment</v>
      </c>
    </row>
    <row r="429" spans="1:4" x14ac:dyDescent="0.2">
      <c r="A429" s="23" t="s">
        <v>172</v>
      </c>
      <c r="B429" s="23" t="s">
        <v>173</v>
      </c>
      <c r="D429" s="28" t="str">
        <f t="shared" si="6"/>
        <v>PPA cover sheet/evaluation</v>
      </c>
    </row>
    <row r="430" spans="1:4" x14ac:dyDescent="0.2">
      <c r="A430" s="23" t="s">
        <v>478</v>
      </c>
      <c r="B430" s="23" t="s">
        <v>479</v>
      </c>
      <c r="D430" s="28" t="str">
        <f t="shared" si="6"/>
        <v>PPA status of supply chain</v>
      </c>
    </row>
    <row r="431" spans="1:4" x14ac:dyDescent="0.2">
      <c r="A431" s="23" t="s">
        <v>480</v>
      </c>
      <c r="B431" s="23" t="s">
        <v>481</v>
      </c>
      <c r="D431" s="28" t="str">
        <f t="shared" si="6"/>
        <v>PPA status of supply chain</v>
      </c>
    </row>
    <row r="432" spans="1:4" x14ac:dyDescent="0.2">
      <c r="A432" s="23" t="s">
        <v>482</v>
      </c>
      <c r="B432" s="23" t="s">
        <v>483</v>
      </c>
      <c r="D432" s="28" t="str">
        <f t="shared" si="6"/>
        <v>PPA date</v>
      </c>
    </row>
    <row r="433" spans="1:4" x14ac:dyDescent="0.2">
      <c r="A433" s="23" t="s">
        <v>114</v>
      </c>
      <c r="B433" s="23" t="s">
        <v>115</v>
      </c>
      <c r="D433" s="28" t="str">
        <f t="shared" si="6"/>
        <v>Sampling representative (optional)</v>
      </c>
    </row>
    <row r="434" spans="1:4" x14ac:dyDescent="0.2">
      <c r="A434" s="23" t="s">
        <v>103</v>
      </c>
      <c r="B434" s="23" t="s">
        <v>104</v>
      </c>
      <c r="D434" s="28" t="str">
        <f t="shared" si="6"/>
        <v>PPA procedure</v>
      </c>
    </row>
    <row r="435" spans="1:4" x14ac:dyDescent="0.2">
      <c r="A435" s="23" t="s">
        <v>766</v>
      </c>
      <c r="B435" s="23" t="s">
        <v>767</v>
      </c>
      <c r="D435" s="28" t="str">
        <f t="shared" si="6"/>
        <v>PPA procedure due to changes</v>
      </c>
    </row>
    <row r="436" spans="1:4" x14ac:dyDescent="0.2">
      <c r="A436" s="23" t="s">
        <v>484</v>
      </c>
      <c r="B436" s="23" t="s">
        <v>485</v>
      </c>
      <c r="D436" s="28" t="str">
        <f t="shared" si="6"/>
        <v>PPA procedure for product family</v>
      </c>
    </row>
    <row r="437" spans="1:4" x14ac:dyDescent="0.2">
      <c r="A437" s="23" t="s">
        <v>486</v>
      </c>
      <c r="B437" s="23" t="s">
        <v>487</v>
      </c>
      <c r="D437" s="28" t="str">
        <f t="shared" si="6"/>
        <v>PPA procedure towards customer closed</v>
      </c>
    </row>
    <row r="438" spans="1:4" x14ac:dyDescent="0.2">
      <c r="A438" s="23" t="s">
        <v>1091</v>
      </c>
      <c r="B438" s="23" t="s">
        <v>1091</v>
      </c>
      <c r="D438" s="28" t="str">
        <f t="shared" si="6"/>
        <v>Prio</v>
      </c>
    </row>
    <row r="439" spans="1:4" ht="76.5" x14ac:dyDescent="0.2">
      <c r="A439" s="23" t="s">
        <v>1081</v>
      </c>
      <c r="B439" s="23" t="s">
        <v>1082</v>
      </c>
      <c r="D439" s="28" t="str">
        <f t="shared" si="6"/>
        <v>Priority High (H): 
High review and action priority. The team must either define an appropriate action to improve the occurrence and/or detection or justify and document why the actions taken are sufficient.</v>
      </c>
    </row>
    <row r="440" spans="1:4" x14ac:dyDescent="0.2">
      <c r="A440" s="23" t="s">
        <v>1083</v>
      </c>
      <c r="B440" s="23" t="s">
        <v>1084</v>
      </c>
      <c r="D440" s="28" t="str">
        <f t="shared" si="6"/>
        <v>Medium Priority (M): Medium review and action priority:</v>
      </c>
    </row>
    <row r="441" spans="1:4" ht="51" x14ac:dyDescent="0.2">
      <c r="A441" s="23" t="s">
        <v>1087</v>
      </c>
      <c r="B441" s="23" t="s">
        <v>1088</v>
      </c>
      <c r="D441" s="28" t="str">
        <f t="shared" si="6"/>
        <v>Priority Low (L): 
Low review and action priority. The team can identify actions to improve prevention or detection activities.</v>
      </c>
    </row>
    <row r="442" spans="1:4" x14ac:dyDescent="0.2">
      <c r="A442" s="23" t="s">
        <v>488</v>
      </c>
      <c r="B442" s="23" t="s">
        <v>489</v>
      </c>
      <c r="D442" s="28" t="str">
        <f t="shared" si="6"/>
        <v>Sample extraction plan</v>
      </c>
    </row>
    <row r="443" spans="1:4" x14ac:dyDescent="0.2">
      <c r="A443" s="23" t="s">
        <v>490</v>
      </c>
      <c r="B443" s="23" t="s">
        <v>491</v>
      </c>
      <c r="D443" s="28" t="str">
        <f t="shared" si="6"/>
        <v>Product change</v>
      </c>
    </row>
    <row r="444" spans="1:4" x14ac:dyDescent="0.2">
      <c r="A444" s="23" t="s">
        <v>492</v>
      </c>
      <c r="B444" s="23" t="s">
        <v>493</v>
      </c>
      <c r="D444" s="28" t="str">
        <f t="shared" si="6"/>
        <v>Product-related deliverables</v>
      </c>
    </row>
    <row r="445" spans="1:4" x14ac:dyDescent="0.2">
      <c r="A445" s="23" t="s">
        <v>503</v>
      </c>
      <c r="B445" s="23" t="s">
        <v>502</v>
      </c>
      <c r="D445" s="28" t="str">
        <f t="shared" si="6"/>
        <v>Production location</v>
      </c>
    </row>
    <row r="446" spans="1:4" x14ac:dyDescent="0.2">
      <c r="A446" s="23" t="s">
        <v>494</v>
      </c>
      <c r="B446" s="23" t="s">
        <v>495</v>
      </c>
      <c r="D446" s="28" t="str">
        <f t="shared" si="6"/>
        <v>Production date</v>
      </c>
    </row>
    <row r="447" spans="1:4" x14ac:dyDescent="0.2">
      <c r="A447" s="23" t="s">
        <v>496</v>
      </c>
      <c r="B447" s="23" t="s">
        <v>497</v>
      </c>
      <c r="D447" s="28" t="str">
        <f t="shared" si="6"/>
        <v>Production facilities not accepted *2</v>
      </c>
    </row>
    <row r="448" spans="1:4" x14ac:dyDescent="0.2">
      <c r="A448" s="23" t="s">
        <v>498</v>
      </c>
      <c r="B448" s="23" t="s">
        <v>499</v>
      </c>
      <c r="D448" s="28" t="str">
        <f t="shared" si="6"/>
        <v>Production capacity</v>
      </c>
    </row>
    <row r="449" spans="1:4" x14ac:dyDescent="0.2">
      <c r="A449" s="23" t="s">
        <v>500</v>
      </c>
      <c r="B449" s="23" t="s">
        <v>501</v>
      </c>
      <c r="D449" s="28" t="str">
        <f t="shared" si="6"/>
        <v>Control plan (CP)</v>
      </c>
    </row>
    <row r="450" spans="1:4" x14ac:dyDescent="0.2">
      <c r="A450" s="23" t="s">
        <v>516</v>
      </c>
      <c r="B450" s="23" t="s">
        <v>517</v>
      </c>
      <c r="D450" s="28" t="str">
        <f t="shared" si="6"/>
        <v>Process acceptance required (see above)</v>
      </c>
    </row>
    <row r="451" spans="1:4" x14ac:dyDescent="0.2">
      <c r="A451" s="23" t="s">
        <v>520</v>
      </c>
      <c r="B451" s="23" t="s">
        <v>521</v>
      </c>
      <c r="D451" s="28" t="str">
        <f t="shared" si="6"/>
        <v>Productionprocess-related and general deliverables</v>
      </c>
    </row>
    <row r="452" spans="1:4" x14ac:dyDescent="0.2">
      <c r="A452" s="23" t="s">
        <v>986</v>
      </c>
      <c r="B452" s="23" t="s">
        <v>987</v>
      </c>
      <c r="D452" s="28" t="str">
        <f t="shared" ref="D452:D515" si="7">VLOOKUP(A452,A:C,$D$1,FALSE)</f>
        <v>Process performance test (Run@Rate)</v>
      </c>
    </row>
    <row r="453" spans="1:4" x14ac:dyDescent="0.2">
      <c r="A453" s="23" t="s">
        <v>1232</v>
      </c>
      <c r="B453" s="23" t="s">
        <v>987</v>
      </c>
      <c r="D453" s="28" t="str">
        <f t="shared" si="7"/>
        <v>Process performance test (Run@Rate)</v>
      </c>
    </row>
    <row r="454" spans="1:4" x14ac:dyDescent="0.2">
      <c r="A454" s="23" t="s">
        <v>1131</v>
      </c>
      <c r="B454" s="23" t="s">
        <v>1132</v>
      </c>
      <c r="D454" s="28" t="str">
        <f t="shared" si="7"/>
        <v>Production rate sample production (parts/8h)</v>
      </c>
    </row>
    <row r="455" spans="1:4" x14ac:dyDescent="0.2">
      <c r="A455" s="23" t="s">
        <v>1366</v>
      </c>
      <c r="B455" s="23" t="s">
        <v>1367</v>
      </c>
      <c r="D455" s="28" t="str">
        <f t="shared" si="7"/>
        <v>Production location*</v>
      </c>
    </row>
    <row r="456" spans="1:4" ht="25.5" x14ac:dyDescent="0.2">
      <c r="A456" s="23" t="s">
        <v>508</v>
      </c>
      <c r="B456" s="23" t="s">
        <v>509</v>
      </c>
      <c r="D456" s="28" t="str">
        <f t="shared" si="7"/>
        <v>Production quantity
not reachable with special measures</v>
      </c>
    </row>
    <row r="457" spans="1:4" ht="25.5" x14ac:dyDescent="0.2">
      <c r="A457" s="23" t="s">
        <v>504</v>
      </c>
      <c r="B457" s="23" t="s">
        <v>505</v>
      </c>
      <c r="D457" s="28" t="str">
        <f t="shared" si="7"/>
        <v>Production quantity
permanently reachable with special measures</v>
      </c>
    </row>
    <row r="458" spans="1:4" ht="25.5" x14ac:dyDescent="0.2">
      <c r="A458" s="23" t="s">
        <v>506</v>
      </c>
      <c r="B458" s="23" t="s">
        <v>507</v>
      </c>
      <c r="D458" s="28" t="str">
        <f t="shared" si="7"/>
        <v>Production quantity
reached / verified</v>
      </c>
    </row>
    <row r="459" spans="1:4" x14ac:dyDescent="0.2">
      <c r="A459" s="23" t="s">
        <v>732</v>
      </c>
      <c r="B459" s="23" t="s">
        <v>733</v>
      </c>
      <c r="D459" s="28" t="str">
        <f t="shared" si="7"/>
        <v>Product-specific identifier/key</v>
      </c>
    </row>
    <row r="460" spans="1:4" x14ac:dyDescent="0.2">
      <c r="A460" s="23" t="s">
        <v>732</v>
      </c>
      <c r="B460" s="23" t="s">
        <v>796</v>
      </c>
      <c r="D460" s="28" t="str">
        <f t="shared" si="7"/>
        <v>Product-specific identifier/key</v>
      </c>
    </row>
    <row r="461" spans="1:4" x14ac:dyDescent="0.2">
      <c r="A461" s="23" t="s">
        <v>1200</v>
      </c>
      <c r="B461" s="23" t="s">
        <v>1201</v>
      </c>
      <c r="D461" s="28" t="str">
        <f t="shared" si="7"/>
        <v>Project 1</v>
      </c>
    </row>
    <row r="462" spans="1:4" x14ac:dyDescent="0.2">
      <c r="A462" s="23" t="s">
        <v>1202</v>
      </c>
      <c r="B462" s="23" t="s">
        <v>1203</v>
      </c>
      <c r="D462" s="28" t="str">
        <f t="shared" si="7"/>
        <v>Project 2</v>
      </c>
    </row>
    <row r="463" spans="1:4" x14ac:dyDescent="0.2">
      <c r="A463" s="23" t="s">
        <v>1204</v>
      </c>
      <c r="B463" s="23" t="s">
        <v>1205</v>
      </c>
      <c r="D463" s="28" t="str">
        <f t="shared" si="7"/>
        <v>Project 3</v>
      </c>
    </row>
    <row r="464" spans="1:4" x14ac:dyDescent="0.2">
      <c r="A464" s="23" t="s">
        <v>1206</v>
      </c>
      <c r="B464" s="23" t="s">
        <v>1207</v>
      </c>
      <c r="D464" s="28" t="str">
        <f t="shared" si="7"/>
        <v>Project 4</v>
      </c>
    </row>
    <row r="465" spans="1:4" x14ac:dyDescent="0.2">
      <c r="A465" s="23" t="s">
        <v>1208</v>
      </c>
      <c r="B465" s="23" t="s">
        <v>1209</v>
      </c>
      <c r="D465" s="28" t="str">
        <f t="shared" si="7"/>
        <v>Project 5</v>
      </c>
    </row>
    <row r="466" spans="1:4" x14ac:dyDescent="0.2">
      <c r="A466" s="23" t="s">
        <v>1210</v>
      </c>
      <c r="B466" s="23" t="s">
        <v>1211</v>
      </c>
      <c r="D466" s="28" t="str">
        <f t="shared" si="7"/>
        <v>Project 6</v>
      </c>
    </row>
    <row r="467" spans="1:4" x14ac:dyDescent="0.2">
      <c r="A467" s="23" t="s">
        <v>1212</v>
      </c>
      <c r="B467" s="23" t="s">
        <v>1213</v>
      </c>
      <c r="D467" s="28" t="str">
        <f t="shared" si="7"/>
        <v>Project 7</v>
      </c>
    </row>
    <row r="468" spans="1:4" x14ac:dyDescent="0.2">
      <c r="A468" s="23" t="s">
        <v>1214</v>
      </c>
      <c r="B468" s="23" t="s">
        <v>1215</v>
      </c>
      <c r="D468" s="28" t="str">
        <f t="shared" si="7"/>
        <v>Project 8</v>
      </c>
    </row>
    <row r="469" spans="1:4" x14ac:dyDescent="0.2">
      <c r="A469" s="23" t="s">
        <v>1220</v>
      </c>
      <c r="B469" s="23" t="s">
        <v>1221</v>
      </c>
      <c r="D469" s="28" t="str">
        <f t="shared" si="7"/>
        <v>Project-ID</v>
      </c>
    </row>
    <row r="470" spans="1:4" x14ac:dyDescent="0.2">
      <c r="A470" s="23" t="s">
        <v>510</v>
      </c>
      <c r="B470" s="23" t="s">
        <v>511</v>
      </c>
      <c r="D470" s="28" t="str">
        <f t="shared" si="7"/>
        <v>Project manager (optional)</v>
      </c>
    </row>
    <row r="471" spans="1:4" x14ac:dyDescent="0.2">
      <c r="A471" s="23" t="s">
        <v>913</v>
      </c>
      <c r="B471" s="23" t="s">
        <v>914</v>
      </c>
      <c r="D471" s="28" t="str">
        <f t="shared" si="7"/>
        <v>Project number</v>
      </c>
    </row>
    <row r="472" spans="1:4" x14ac:dyDescent="0.2">
      <c r="A472" s="23" t="s">
        <v>1176</v>
      </c>
      <c r="B472" s="23" t="s">
        <v>1177</v>
      </c>
      <c r="D472" s="28" t="str">
        <f t="shared" si="7"/>
        <v>Capacity over / under of the needed quantity at the bottleneck process</v>
      </c>
    </row>
    <row r="473" spans="1:4" x14ac:dyDescent="0.2">
      <c r="A473" s="23" t="s">
        <v>512</v>
      </c>
      <c r="B473" s="23" t="s">
        <v>513</v>
      </c>
      <c r="D473" s="28" t="str">
        <f t="shared" si="7"/>
        <v>Process</v>
      </c>
    </row>
    <row r="474" spans="1:4" x14ac:dyDescent="0.2">
      <c r="A474" s="23" t="s">
        <v>1182</v>
      </c>
      <c r="B474" s="23" t="s">
        <v>1183</v>
      </c>
      <c r="D474" s="28" t="str">
        <f t="shared" si="7"/>
        <v>Process 1</v>
      </c>
    </row>
    <row r="475" spans="1:4" x14ac:dyDescent="0.2">
      <c r="A475" s="23" t="s">
        <v>1184</v>
      </c>
      <c r="B475" s="23" t="s">
        <v>1185</v>
      </c>
      <c r="D475" s="28" t="str">
        <f t="shared" si="7"/>
        <v>Process 2</v>
      </c>
    </row>
    <row r="476" spans="1:4" x14ac:dyDescent="0.2">
      <c r="A476" s="23" t="s">
        <v>1186</v>
      </c>
      <c r="B476" s="23" t="s">
        <v>1187</v>
      </c>
      <c r="D476" s="28" t="str">
        <f t="shared" si="7"/>
        <v>Process 3</v>
      </c>
    </row>
    <row r="477" spans="1:4" x14ac:dyDescent="0.2">
      <c r="A477" s="23" t="s">
        <v>1188</v>
      </c>
      <c r="B477" s="23" t="s">
        <v>1189</v>
      </c>
      <c r="D477" s="28" t="str">
        <f t="shared" si="7"/>
        <v>Process 4</v>
      </c>
    </row>
    <row r="478" spans="1:4" x14ac:dyDescent="0.2">
      <c r="A478" s="23" t="s">
        <v>1190</v>
      </c>
      <c r="B478" s="23" t="s">
        <v>1191</v>
      </c>
      <c r="D478" s="28" t="str">
        <f t="shared" si="7"/>
        <v>Process 5</v>
      </c>
    </row>
    <row r="479" spans="1:4" x14ac:dyDescent="0.2">
      <c r="A479" s="23" t="s">
        <v>1192</v>
      </c>
      <c r="B479" s="23" t="s">
        <v>1193</v>
      </c>
      <c r="D479" s="28" t="str">
        <f t="shared" si="7"/>
        <v>Process 6</v>
      </c>
    </row>
    <row r="480" spans="1:4" x14ac:dyDescent="0.2">
      <c r="A480" s="23" t="s">
        <v>1194</v>
      </c>
      <c r="B480" s="23" t="s">
        <v>1195</v>
      </c>
      <c r="D480" s="28" t="str">
        <f t="shared" si="7"/>
        <v>Process 7</v>
      </c>
    </row>
    <row r="481" spans="1:4" x14ac:dyDescent="0.2">
      <c r="A481" s="23" t="s">
        <v>1196</v>
      </c>
      <c r="B481" s="23" t="s">
        <v>1197</v>
      </c>
      <c r="D481" s="28" t="str">
        <f t="shared" si="7"/>
        <v>Process 8</v>
      </c>
    </row>
    <row r="482" spans="1:4" x14ac:dyDescent="0.2">
      <c r="A482" s="23" t="s">
        <v>514</v>
      </c>
      <c r="B482" s="23" t="s">
        <v>515</v>
      </c>
      <c r="D482" s="28" t="str">
        <f t="shared" si="7"/>
        <v>Process flowchart</v>
      </c>
    </row>
    <row r="483" spans="1:4" x14ac:dyDescent="0.2">
      <c r="A483" s="23" t="s">
        <v>518</v>
      </c>
      <c r="B483" s="23" t="s">
        <v>519</v>
      </c>
      <c r="D483" s="28" t="str">
        <f t="shared" si="7"/>
        <v>Production process change</v>
      </c>
    </row>
    <row r="484" spans="1:4" x14ac:dyDescent="0.2">
      <c r="A484" s="23" t="s">
        <v>1101</v>
      </c>
      <c r="B484" s="23" t="s">
        <v>1102</v>
      </c>
      <c r="D484" s="28" t="str">
        <f t="shared" si="7"/>
        <v>Process description (e.g. injection moulding, assembly,  coating,…)</v>
      </c>
    </row>
    <row r="485" spans="1:4" x14ac:dyDescent="0.2">
      <c r="A485" s="23" t="s">
        <v>522</v>
      </c>
      <c r="B485" s="23" t="s">
        <v>523</v>
      </c>
      <c r="D485" s="28" t="str">
        <f t="shared" si="7"/>
        <v>Process FMEA</v>
      </c>
    </row>
    <row r="486" spans="1:4" x14ac:dyDescent="0.2">
      <c r="A486" s="23" t="s">
        <v>801</v>
      </c>
      <c r="B486" s="23" t="s">
        <v>802</v>
      </c>
      <c r="D486" s="28" t="str">
        <f t="shared" si="7"/>
        <v>Microcontroller</v>
      </c>
    </row>
    <row r="487" spans="1:4" x14ac:dyDescent="0.2">
      <c r="A487" s="23" t="s">
        <v>829</v>
      </c>
      <c r="B487" s="23" t="s">
        <v>830</v>
      </c>
      <c r="D487" s="28" t="str">
        <f t="shared" si="7"/>
        <v>Processor utilization</v>
      </c>
    </row>
    <row r="488" spans="1:4" x14ac:dyDescent="0.2">
      <c r="A488" s="23" t="s">
        <v>831</v>
      </c>
      <c r="B488" s="23" t="s">
        <v>832</v>
      </c>
      <c r="D488" s="28" t="str">
        <f t="shared" si="7"/>
        <v>Processor utilization (measurement)</v>
      </c>
    </row>
    <row r="489" spans="1:4" x14ac:dyDescent="0.2">
      <c r="A489" s="23" t="s">
        <v>803</v>
      </c>
      <c r="B489" s="23" t="s">
        <v>804</v>
      </c>
      <c r="D489" s="28" t="str">
        <f t="shared" si="7"/>
        <v>Microcontroller frequency</v>
      </c>
    </row>
    <row r="490" spans="1:4" x14ac:dyDescent="0.2">
      <c r="A490" s="23" t="s">
        <v>825</v>
      </c>
      <c r="B490" s="23" t="s">
        <v>826</v>
      </c>
      <c r="D490" s="28" t="str">
        <f t="shared" si="7"/>
        <v>Processor load Operation</v>
      </c>
    </row>
    <row r="491" spans="1:4" x14ac:dyDescent="0.2">
      <c r="A491" s="23" t="s">
        <v>823</v>
      </c>
      <c r="B491" s="23" t="s">
        <v>824</v>
      </c>
      <c r="D491" s="28" t="str">
        <f t="shared" si="7"/>
        <v>Processor load Initial</v>
      </c>
    </row>
    <row r="492" spans="1:4" x14ac:dyDescent="0.2">
      <c r="A492" s="23" t="s">
        <v>827</v>
      </c>
      <c r="B492" s="23" t="s">
        <v>828</v>
      </c>
      <c r="D492" s="28" t="str">
        <f t="shared" si="7"/>
        <v>Processor load Peak</v>
      </c>
    </row>
    <row r="493" spans="1:4" x14ac:dyDescent="0.2">
      <c r="A493" s="23" t="s">
        <v>524</v>
      </c>
      <c r="B493" s="23" t="s">
        <v>525</v>
      </c>
      <c r="D493" s="28" t="str">
        <f t="shared" si="7"/>
        <v>Test/measurement reports or acceptance test reports for gages</v>
      </c>
    </row>
    <row r="494" spans="1:4" x14ac:dyDescent="0.2">
      <c r="A494" s="23" t="s">
        <v>526</v>
      </c>
      <c r="B494" s="23" t="s">
        <v>527</v>
      </c>
      <c r="D494" s="28" t="str">
        <f t="shared" si="7"/>
        <v>Test area</v>
      </c>
    </row>
    <row r="495" spans="1:4" x14ac:dyDescent="0.2">
      <c r="A495" s="23" t="s">
        <v>528</v>
      </c>
      <c r="B495" s="23" t="s">
        <v>529</v>
      </c>
      <c r="D495" s="28" t="str">
        <f t="shared" si="7"/>
        <v>Test equipment</v>
      </c>
    </row>
    <row r="496" spans="1:4" x14ac:dyDescent="0.2">
      <c r="A496" s="23" t="s">
        <v>530</v>
      </c>
      <c r="B496" s="23" t="s">
        <v>531</v>
      </c>
      <c r="D496" s="28" t="str">
        <f t="shared" si="7"/>
        <v>Measurement equipment analysis studies product and production process</v>
      </c>
    </row>
    <row r="497" spans="1:4" x14ac:dyDescent="0.2">
      <c r="A497" s="23" t="s">
        <v>532</v>
      </c>
      <c r="B497" s="23" t="s">
        <v>533</v>
      </c>
      <c r="D497" s="28" t="str">
        <f t="shared" si="7"/>
        <v>Test equipment list for product and production process</v>
      </c>
    </row>
    <row r="498" spans="1:4" x14ac:dyDescent="0.2">
      <c r="A498" s="23" t="s">
        <v>734</v>
      </c>
      <c r="B498" s="23" t="s">
        <v>735</v>
      </c>
      <c r="D498" s="28" t="str">
        <f t="shared" si="7"/>
        <v>Checksum</v>
      </c>
    </row>
    <row r="499" spans="1:4" x14ac:dyDescent="0.2">
      <c r="A499" s="23" t="s">
        <v>534</v>
      </c>
      <c r="B499" s="23" t="s">
        <v>535</v>
      </c>
      <c r="D499" s="28" t="str">
        <f t="shared" si="7"/>
        <v>Tests by customer</v>
      </c>
    </row>
    <row r="500" spans="1:4" x14ac:dyDescent="0.2">
      <c r="A500" s="23" t="s">
        <v>536</v>
      </c>
      <c r="B500" s="23" t="s">
        <v>537</v>
      </c>
      <c r="D500" s="28" t="str">
        <f t="shared" si="7"/>
        <v>Test regulations</v>
      </c>
    </row>
    <row r="501" spans="1:4" ht="38.25" x14ac:dyDescent="0.2">
      <c r="A501" s="23" t="s">
        <v>316</v>
      </c>
      <c r="B501" s="23" t="s">
        <v>317</v>
      </c>
      <c r="D501" s="28" t="str">
        <f t="shared" si="7"/>
        <v>Not enough qualified personnel available:
negative quality impacts possible
work and/or inspection instructions not completely available</v>
      </c>
    </row>
    <row r="502" spans="1:4" x14ac:dyDescent="0.2">
      <c r="A502" s="23" t="s">
        <v>883</v>
      </c>
      <c r="B502" s="23" t="s">
        <v>538</v>
      </c>
      <c r="D502" s="28" t="str">
        <f t="shared" si="7"/>
        <v>Negative quality impacts possible</v>
      </c>
    </row>
    <row r="503" spans="1:4" x14ac:dyDescent="0.2">
      <c r="A503" s="23" t="s">
        <v>901</v>
      </c>
      <c r="B503" s="23" t="s">
        <v>538</v>
      </c>
      <c r="D503" s="28" t="str">
        <f t="shared" si="7"/>
        <v>Negative quality impacts possible</v>
      </c>
    </row>
    <row r="504" spans="1:4" x14ac:dyDescent="0.2">
      <c r="A504" s="23" t="s">
        <v>539</v>
      </c>
      <c r="B504" s="23" t="s">
        <v>540</v>
      </c>
      <c r="D504" s="28" t="str">
        <f t="shared" si="7"/>
        <v>Quality management</v>
      </c>
    </row>
    <row r="505" spans="1:4" x14ac:dyDescent="0.2">
      <c r="A505" s="23" t="s">
        <v>1157</v>
      </c>
      <c r="B505" s="23" t="s">
        <v>1158</v>
      </c>
      <c r="D505" s="28" t="str">
        <f t="shared" si="7"/>
        <v>Quality rate</v>
      </c>
    </row>
    <row r="506" spans="1:4" x14ac:dyDescent="0.2">
      <c r="A506" s="23" t="s">
        <v>805</v>
      </c>
      <c r="B506" s="23" t="s">
        <v>806</v>
      </c>
      <c r="D506" s="28" t="str">
        <f t="shared" si="7"/>
        <v>Quartz frequency</v>
      </c>
    </row>
    <row r="507" spans="1:4" x14ac:dyDescent="0.2">
      <c r="A507" s="23" t="s">
        <v>817</v>
      </c>
      <c r="B507" s="23" t="s">
        <v>817</v>
      </c>
      <c r="D507" s="28" t="str">
        <f t="shared" si="7"/>
        <v>RAM</v>
      </c>
    </row>
    <row r="508" spans="1:4" ht="25.5" x14ac:dyDescent="0.2">
      <c r="A508" s="23" t="s">
        <v>869</v>
      </c>
      <c r="B508" s="23" t="s">
        <v>541</v>
      </c>
      <c r="D508" s="28" t="str">
        <f t="shared" si="7"/>
        <v xml:space="preserve">Reference to contractually stipulated quality requirements </v>
      </c>
    </row>
    <row r="509" spans="1:4" x14ac:dyDescent="0.2">
      <c r="A509" s="23" t="s">
        <v>833</v>
      </c>
      <c r="B509" s="23" t="s">
        <v>834</v>
      </c>
      <c r="D509" s="28" t="str">
        <f t="shared" si="7"/>
        <v>Reference to documentation</v>
      </c>
    </row>
    <row r="510" spans="1:4" x14ac:dyDescent="0.2">
      <c r="A510" s="23" t="s">
        <v>542</v>
      </c>
      <c r="B510" s="23" t="s">
        <v>543</v>
      </c>
      <c r="D510" s="28" t="str">
        <f t="shared" si="7"/>
        <v>Reference report number of customer</v>
      </c>
    </row>
    <row r="511" spans="1:4" x14ac:dyDescent="0.2">
      <c r="A511" s="23" t="s">
        <v>544</v>
      </c>
      <c r="B511" s="23" t="s">
        <v>545</v>
      </c>
      <c r="D511" s="28" t="str">
        <f t="shared" si="7"/>
        <v>Reference report number of organization</v>
      </c>
    </row>
    <row r="512" spans="1:4" x14ac:dyDescent="0.2">
      <c r="A512" s="23" t="s">
        <v>546</v>
      </c>
      <c r="B512" s="23" t="s">
        <v>547</v>
      </c>
      <c r="D512" s="28" t="str">
        <f t="shared" si="7"/>
        <v>Master sample</v>
      </c>
    </row>
    <row r="513" spans="1:4" x14ac:dyDescent="0.2">
      <c r="A513" s="23" t="s">
        <v>994</v>
      </c>
      <c r="B513" s="23" t="s">
        <v>995</v>
      </c>
      <c r="D513" s="28" t="str">
        <f t="shared" si="7"/>
        <v>Remote (Remote customer)</v>
      </c>
    </row>
    <row r="514" spans="1:4" x14ac:dyDescent="0.2">
      <c r="A514" s="23" t="s">
        <v>548</v>
      </c>
      <c r="B514" s="23" t="s">
        <v>549</v>
      </c>
      <c r="D514" s="28" t="str">
        <f t="shared" si="7"/>
        <v>Requalification</v>
      </c>
    </row>
    <row r="515" spans="1:4" x14ac:dyDescent="0.2">
      <c r="A515" s="23" t="s">
        <v>699</v>
      </c>
      <c r="B515" s="23" t="s">
        <v>700</v>
      </c>
      <c r="D515" s="28" t="str">
        <f t="shared" si="7"/>
        <v>Intervall "Requalifikation" (L.I. &amp; funct. test)</v>
      </c>
    </row>
    <row r="516" spans="1:4" x14ac:dyDescent="0.2">
      <c r="A516" s="23" t="s">
        <v>839</v>
      </c>
      <c r="B516" s="23" t="s">
        <v>840</v>
      </c>
      <c r="D516" s="28" t="str">
        <f t="shared" ref="D516:D579" si="8">VLOOKUP(A516,A:C,$D$1,FALSE)</f>
        <v>Review and approval, last status</v>
      </c>
    </row>
    <row r="517" spans="1:4" x14ac:dyDescent="0.2">
      <c r="A517" s="23" t="s">
        <v>550</v>
      </c>
      <c r="B517" s="23" t="s">
        <v>551</v>
      </c>
      <c r="D517" s="28" t="str">
        <f t="shared" si="8"/>
        <v>Risk assessment</v>
      </c>
    </row>
    <row r="518" spans="1:4" x14ac:dyDescent="0.2">
      <c r="A518" s="23" t="s">
        <v>552</v>
      </c>
      <c r="B518" s="23" t="s">
        <v>553</v>
      </c>
      <c r="D518" s="28" t="str">
        <f t="shared" si="8"/>
        <v>Raw part measurement</v>
      </c>
    </row>
    <row r="519" spans="1:4" x14ac:dyDescent="0.2">
      <c r="A519" s="23" t="s">
        <v>816</v>
      </c>
      <c r="B519" s="23" t="s">
        <v>816</v>
      </c>
      <c r="D519" s="28" t="str">
        <f t="shared" si="8"/>
        <v>ROM</v>
      </c>
    </row>
    <row r="520" spans="1:4" x14ac:dyDescent="0.2">
      <c r="A520" s="23" t="s">
        <v>554</v>
      </c>
      <c r="B520" s="23" t="s">
        <v>555</v>
      </c>
      <c r="D520" s="28" t="str">
        <f t="shared" si="8"/>
        <v>Part Number</v>
      </c>
    </row>
    <row r="521" spans="1:4" x14ac:dyDescent="0.2">
      <c r="A521" s="23" t="s">
        <v>722</v>
      </c>
      <c r="B521" s="23" t="s">
        <v>723</v>
      </c>
      <c r="D521" s="28" t="str">
        <f t="shared" si="8"/>
        <v xml:space="preserve">Part number (customer) </v>
      </c>
    </row>
    <row r="522" spans="1:4" ht="25.5" x14ac:dyDescent="0.2">
      <c r="A522" s="23" t="s">
        <v>728</v>
      </c>
      <c r="B522" s="23" t="s">
        <v>729</v>
      </c>
      <c r="D522" s="28" t="str">
        <f t="shared" si="8"/>
        <v>Part number (organization)
e.g. FSW-release: 18A-EMS71-ME0850</v>
      </c>
    </row>
    <row r="523" spans="1:4" x14ac:dyDescent="0.2">
      <c r="A523" s="23" t="s">
        <v>1103</v>
      </c>
      <c r="B523" s="23" t="s">
        <v>1104</v>
      </c>
      <c r="D523" s="28" t="str">
        <f t="shared" si="8"/>
        <v>Shifts/week</v>
      </c>
    </row>
    <row r="524" spans="1:4" x14ac:dyDescent="0.2">
      <c r="A524" s="23" t="s">
        <v>950</v>
      </c>
      <c r="B524" s="23" t="s">
        <v>951</v>
      </c>
      <c r="D524" s="28" t="str">
        <f t="shared" si="8"/>
        <v>Clamping force</v>
      </c>
    </row>
    <row r="525" spans="1:4" x14ac:dyDescent="0.2">
      <c r="A525" s="23" t="s">
        <v>556</v>
      </c>
      <c r="B525" s="23" t="s">
        <v>557</v>
      </c>
      <c r="D525" s="28" t="str">
        <f t="shared" si="8"/>
        <v>Sections</v>
      </c>
    </row>
    <row r="526" spans="1:4" x14ac:dyDescent="0.2">
      <c r="A526" s="23" t="s">
        <v>566</v>
      </c>
      <c r="B526" s="23" t="s">
        <v>567</v>
      </c>
      <c r="D526" s="28" t="str">
        <f t="shared" si="8"/>
        <v>Step for stepped PPA procedure</v>
      </c>
    </row>
    <row r="527" spans="1:4" x14ac:dyDescent="0.2">
      <c r="A527" s="23" t="s">
        <v>939</v>
      </c>
      <c r="B527" s="23" t="s">
        <v>940</v>
      </c>
      <c r="D527" s="28" t="str">
        <f t="shared" si="8"/>
        <v>Shots</v>
      </c>
    </row>
    <row r="528" spans="1:4" x14ac:dyDescent="0.2">
      <c r="A528" s="23" t="s">
        <v>568</v>
      </c>
      <c r="B528" s="23" t="s">
        <v>569</v>
      </c>
      <c r="D528" s="28" t="str">
        <f t="shared" si="8"/>
        <v>Self-assessment of organization</v>
      </c>
    </row>
    <row r="529" spans="1:4" x14ac:dyDescent="0.2">
      <c r="A529" s="23" t="s">
        <v>570</v>
      </c>
      <c r="B529" s="23" t="s">
        <v>571</v>
      </c>
      <c r="D529" s="28" t="str">
        <f t="shared" si="8"/>
        <v xml:space="preserve">Self-assessment product </v>
      </c>
    </row>
    <row r="530" spans="1:4" x14ac:dyDescent="0.2">
      <c r="A530" s="23" t="s">
        <v>572</v>
      </c>
      <c r="B530" s="23" t="s">
        <v>573</v>
      </c>
      <c r="D530" s="28" t="str">
        <f t="shared" si="8"/>
        <v xml:space="preserve">Self-assessment for product, process, SW (if appl.) </v>
      </c>
    </row>
    <row r="531" spans="1:4" x14ac:dyDescent="0.2">
      <c r="A531" s="23" t="s">
        <v>574</v>
      </c>
      <c r="B531" s="23" t="s">
        <v>575</v>
      </c>
      <c r="D531" s="28" t="str">
        <f t="shared" si="8"/>
        <v xml:space="preserve">Self-assessment production process </v>
      </c>
    </row>
    <row r="532" spans="1:4" ht="25.5" x14ac:dyDescent="0.2">
      <c r="A532" s="23" t="s">
        <v>576</v>
      </c>
      <c r="B532" s="23" t="s">
        <v>577</v>
      </c>
      <c r="D532" s="28" t="str">
        <f t="shared" si="8"/>
        <v>Series material
acc. to specification</v>
      </c>
    </row>
    <row r="533" spans="1:4" ht="25.5" x14ac:dyDescent="0.2">
      <c r="A533" s="23" t="s">
        <v>578</v>
      </c>
      <c r="B533" s="23" t="s">
        <v>579</v>
      </c>
      <c r="D533" s="28" t="str">
        <f t="shared" si="8"/>
        <v>Series tool
accepted</v>
      </c>
    </row>
    <row r="534" spans="1:4" ht="38.25" x14ac:dyDescent="0.2">
      <c r="A534" s="23" t="s">
        <v>882</v>
      </c>
      <c r="B534" s="23" t="s">
        <v>580</v>
      </c>
      <c r="D534" s="28" t="str">
        <f t="shared" si="8"/>
        <v>Series tool / small series tool available, optimization(s) still necessary, but no negative quality impacts expected in series production</v>
      </c>
    </row>
    <row r="535" spans="1:4" ht="38.25" x14ac:dyDescent="0.2">
      <c r="A535" s="23" t="s">
        <v>902</v>
      </c>
      <c r="B535" s="23" t="s">
        <v>580</v>
      </c>
      <c r="D535" s="28" t="str">
        <f t="shared" si="8"/>
        <v>Series tool / small series tool available, optimization(s) still necessary, but no negative quality impacts expected in series production</v>
      </c>
    </row>
    <row r="536" spans="1:4" x14ac:dyDescent="0.2">
      <c r="A536" s="23" t="s">
        <v>581</v>
      </c>
      <c r="B536" s="23" t="s">
        <v>582</v>
      </c>
      <c r="D536" s="28" t="str">
        <f t="shared" si="8"/>
        <v>Directed parts</v>
      </c>
    </row>
    <row r="537" spans="1:4" x14ac:dyDescent="0.2">
      <c r="A537" s="23" t="s">
        <v>583</v>
      </c>
      <c r="B537" s="23" t="s">
        <v>584</v>
      </c>
      <c r="D537" s="28" t="str">
        <f t="shared" si="8"/>
        <v>Directed parts with Q-responsibility of organization</v>
      </c>
    </row>
    <row r="538" spans="1:4" x14ac:dyDescent="0.2">
      <c r="A538" s="23" t="s">
        <v>585</v>
      </c>
      <c r="B538" s="23" t="s">
        <v>586</v>
      </c>
      <c r="D538" s="28" t="str">
        <f t="shared" si="8"/>
        <v>Directed parts with Q-responsibility of customer</v>
      </c>
    </row>
    <row r="539" spans="1:4" x14ac:dyDescent="0.2">
      <c r="A539" s="23" t="s">
        <v>587</v>
      </c>
      <c r="B539" s="23" t="s">
        <v>588</v>
      </c>
      <c r="D539" s="28" t="str">
        <f t="shared" si="8"/>
        <v>Are alternative deliveries provided for</v>
      </c>
    </row>
    <row r="540" spans="1:4" x14ac:dyDescent="0.2">
      <c r="A540" s="23" t="s">
        <v>589</v>
      </c>
      <c r="B540" s="23" t="s">
        <v>590</v>
      </c>
      <c r="D540" s="28" t="str">
        <f t="shared" si="8"/>
        <v>Are deviating machines or processes planned</v>
      </c>
    </row>
    <row r="541" spans="1:4" x14ac:dyDescent="0.2">
      <c r="A541" s="23" t="s">
        <v>592</v>
      </c>
      <c r="B541" s="23" t="s">
        <v>593</v>
      </c>
      <c r="D541" s="28" t="str">
        <f t="shared" si="8"/>
        <v>Software approval</v>
      </c>
    </row>
    <row r="542" spans="1:4" x14ac:dyDescent="0.2">
      <c r="A542" s="23" t="s">
        <v>594</v>
      </c>
      <c r="B542" s="23" t="s">
        <v>595</v>
      </c>
      <c r="D542" s="28" t="str">
        <f t="shared" si="8"/>
        <v>Software approval required</v>
      </c>
    </row>
    <row r="543" spans="1:4" x14ac:dyDescent="0.2">
      <c r="A543" s="23" t="s">
        <v>596</v>
      </c>
      <c r="B543" s="23" t="s">
        <v>597</v>
      </c>
      <c r="D543" s="28" t="str">
        <f t="shared" si="8"/>
        <v>Software version</v>
      </c>
    </row>
    <row r="544" spans="1:4" x14ac:dyDescent="0.2">
      <c r="A544" s="23" t="s">
        <v>964</v>
      </c>
      <c r="B544" s="23" t="s">
        <v>965</v>
      </c>
      <c r="D544" s="28" t="str">
        <f t="shared" si="8"/>
        <v>Further pictures</v>
      </c>
    </row>
    <row r="545" spans="1:4" x14ac:dyDescent="0.2">
      <c r="A545" s="23" t="s">
        <v>598</v>
      </c>
      <c r="B545" s="23" t="s">
        <v>599</v>
      </c>
      <c r="D545" s="28" t="str">
        <f t="shared" si="8"/>
        <v>Other</v>
      </c>
    </row>
    <row r="546" spans="1:4" x14ac:dyDescent="0.2">
      <c r="A546" s="23" t="s">
        <v>807</v>
      </c>
      <c r="B546" s="23" t="s">
        <v>808</v>
      </c>
      <c r="D546" s="28" t="str">
        <f t="shared" si="8"/>
        <v>Memory utilization (measurement)</v>
      </c>
    </row>
    <row r="547" spans="1:4" ht="25.5" x14ac:dyDescent="0.2">
      <c r="A547" s="23" t="s">
        <v>600</v>
      </c>
      <c r="B547" s="23" t="s">
        <v>601</v>
      </c>
      <c r="D547" s="28" t="str">
        <f t="shared" si="8"/>
        <v>Speci-
fication met</v>
      </c>
    </row>
    <row r="548" spans="1:4" x14ac:dyDescent="0.2">
      <c r="A548" s="23" t="s">
        <v>821</v>
      </c>
      <c r="B548" s="23" t="s">
        <v>822</v>
      </c>
      <c r="D548" s="28" t="str">
        <f t="shared" si="8"/>
        <v>Specification met</v>
      </c>
    </row>
    <row r="549" spans="1:4" x14ac:dyDescent="0.2">
      <c r="A549" s="23" t="s">
        <v>775</v>
      </c>
      <c r="B549" s="23" t="s">
        <v>776</v>
      </c>
      <c r="D549" s="28" t="str">
        <f t="shared" si="8"/>
        <v>Specification and deliverables</v>
      </c>
    </row>
    <row r="550" spans="1:4" x14ac:dyDescent="0.2">
      <c r="A550" s="23" t="s">
        <v>835</v>
      </c>
      <c r="B550" s="23" t="s">
        <v>836</v>
      </c>
      <c r="D550" s="28" t="str">
        <f t="shared" si="8"/>
        <v>Status of documentation</v>
      </c>
    </row>
    <row r="551" spans="1:4" x14ac:dyDescent="0.2">
      <c r="A551" s="23" t="s">
        <v>602</v>
      </c>
      <c r="B551" s="23" t="s">
        <v>603</v>
      </c>
      <c r="D551" s="28" t="str">
        <f t="shared" si="8"/>
        <v>Standard gage report</v>
      </c>
    </row>
    <row r="552" spans="1:4" x14ac:dyDescent="0.2">
      <c r="A552" s="23" t="s">
        <v>604</v>
      </c>
      <c r="B552" s="23" t="s">
        <v>605</v>
      </c>
      <c r="D552" s="28" t="str">
        <f t="shared" si="8"/>
        <v>Standard measurement report (all drawing characteristics)</v>
      </c>
    </row>
    <row r="553" spans="1:4" ht="25.5" x14ac:dyDescent="0.2">
      <c r="A553" s="23" t="s">
        <v>724</v>
      </c>
      <c r="B553" s="23" t="s">
        <v>725</v>
      </c>
      <c r="D553" s="28" t="str">
        <f t="shared" si="8"/>
        <v>Parts list reference (customer)
(optional)</v>
      </c>
    </row>
    <row r="554" spans="1:4" x14ac:dyDescent="0.2">
      <c r="A554" s="23" t="s">
        <v>558</v>
      </c>
      <c r="B554" s="23" t="s">
        <v>559</v>
      </c>
      <c r="D554" s="28" t="str">
        <f t="shared" si="8"/>
        <v>Step 1</v>
      </c>
    </row>
    <row r="555" spans="1:4" x14ac:dyDescent="0.2">
      <c r="A555" s="23" t="s">
        <v>560</v>
      </c>
      <c r="B555" s="23" t="s">
        <v>561</v>
      </c>
      <c r="D555" s="28" t="str">
        <f t="shared" si="8"/>
        <v>Step 2</v>
      </c>
    </row>
    <row r="556" spans="1:4" x14ac:dyDescent="0.2">
      <c r="A556" s="23" t="s">
        <v>562</v>
      </c>
      <c r="B556" s="23" t="s">
        <v>563</v>
      </c>
      <c r="D556" s="28" t="str">
        <f t="shared" si="8"/>
        <v>Step 3</v>
      </c>
    </row>
    <row r="557" spans="1:4" x14ac:dyDescent="0.2">
      <c r="A557" s="23" t="s">
        <v>564</v>
      </c>
      <c r="B557" s="23" t="s">
        <v>565</v>
      </c>
      <c r="D557" s="28" t="str">
        <f t="shared" si="8"/>
        <v>Step 4</v>
      </c>
    </row>
    <row r="558" spans="1:4" x14ac:dyDescent="0.2">
      <c r="A558" s="23" t="s">
        <v>1105</v>
      </c>
      <c r="B558" s="23" t="s">
        <v>1106</v>
      </c>
      <c r="D558" s="28" t="str">
        <f t="shared" si="8"/>
        <v>Hours/shift</v>
      </c>
    </row>
    <row r="559" spans="1:4" x14ac:dyDescent="0.2">
      <c r="A559" s="23" t="s">
        <v>1149</v>
      </c>
      <c r="B559" s="23" t="s">
        <v>1150</v>
      </c>
      <c r="D559" s="28" t="str">
        <f t="shared" si="8"/>
        <v>Total projected planned downtime/week (min)</v>
      </c>
    </row>
    <row r="560" spans="1:4" x14ac:dyDescent="0.2">
      <c r="A560" s="23" t="s">
        <v>606</v>
      </c>
      <c r="B560" s="23" t="s">
        <v>607</v>
      </c>
      <c r="D560" s="28" t="str">
        <f t="shared" si="8"/>
        <v>Software release (e.g. Appendix 5 "Cover sheet for PPA software")</v>
      </c>
    </row>
    <row r="561" spans="1:4" x14ac:dyDescent="0.2">
      <c r="A561" s="23" t="s">
        <v>779</v>
      </c>
      <c r="B561" s="23" t="s">
        <v>780</v>
      </c>
      <c r="D561" s="28" t="str">
        <f t="shared" si="8"/>
        <v>SW-PNR</v>
      </c>
    </row>
    <row r="562" spans="1:4" x14ac:dyDescent="0.2">
      <c r="A562" s="23" t="s">
        <v>1174</v>
      </c>
      <c r="B562" s="23" t="s">
        <v>1175</v>
      </c>
      <c r="D562" s="28" t="str">
        <f t="shared" si="8"/>
        <v>Daily parts available for shipment</v>
      </c>
    </row>
    <row r="563" spans="1:4" x14ac:dyDescent="0.2">
      <c r="A563" s="23" t="s">
        <v>608</v>
      </c>
      <c r="B563" s="23" t="s">
        <v>609</v>
      </c>
      <c r="D563" s="28" t="str">
        <f t="shared" si="8"/>
        <v>Technical customer documents</v>
      </c>
    </row>
    <row r="564" spans="1:4" x14ac:dyDescent="0.2">
      <c r="A564" s="23" t="s">
        <v>610</v>
      </c>
      <c r="B564" s="23" t="s">
        <v>611</v>
      </c>
      <c r="D564" s="28" t="str">
        <f t="shared" si="8"/>
        <v>Technical cleanliness</v>
      </c>
    </row>
    <row r="565" spans="1:4" x14ac:dyDescent="0.2">
      <c r="A565" s="23" t="s">
        <v>612</v>
      </c>
      <c r="B565" s="23" t="s">
        <v>613</v>
      </c>
      <c r="D565" s="28" t="str">
        <f t="shared" si="8"/>
        <v xml:space="preserve">Technical specifications </v>
      </c>
    </row>
    <row r="566" spans="1:4" x14ac:dyDescent="0.2">
      <c r="A566" s="23" t="s">
        <v>614</v>
      </c>
      <c r="B566" s="23" t="s">
        <v>615</v>
      </c>
      <c r="D566" s="28" t="str">
        <f t="shared" si="8"/>
        <v>Part 1</v>
      </c>
    </row>
    <row r="567" spans="1:4" x14ac:dyDescent="0.2">
      <c r="A567" s="23" t="s">
        <v>616</v>
      </c>
      <c r="B567" s="23" t="s">
        <v>617</v>
      </c>
      <c r="D567" s="28" t="str">
        <f t="shared" si="8"/>
        <v>Part 2</v>
      </c>
    </row>
    <row r="568" spans="1:4" x14ac:dyDescent="0.2">
      <c r="A568" s="23" t="s">
        <v>618</v>
      </c>
      <c r="B568" s="23" t="s">
        <v>619</v>
      </c>
      <c r="D568" s="28" t="str">
        <f t="shared" si="8"/>
        <v>Part 3</v>
      </c>
    </row>
    <row r="569" spans="1:4" x14ac:dyDescent="0.2">
      <c r="A569" s="23" t="s">
        <v>620</v>
      </c>
      <c r="B569" s="23" t="s">
        <v>621</v>
      </c>
      <c r="D569" s="28" t="str">
        <f t="shared" si="8"/>
        <v>Part 4</v>
      </c>
    </row>
    <row r="570" spans="1:4" x14ac:dyDescent="0.2">
      <c r="A570" s="23" t="s">
        <v>622</v>
      </c>
      <c r="B570" s="23" t="s">
        <v>623</v>
      </c>
      <c r="D570" s="28" t="str">
        <f t="shared" si="8"/>
        <v>Part 5</v>
      </c>
    </row>
    <row r="571" spans="1:4" ht="25.5" x14ac:dyDescent="0.2">
      <c r="A571" s="23" t="s">
        <v>190</v>
      </c>
      <c r="B571" s="23" t="s">
        <v>191</v>
      </c>
      <c r="D571" s="28" t="str">
        <f t="shared" si="8"/>
        <v>we will indicate this in the updated PPA documentation.</v>
      </c>
    </row>
    <row r="572" spans="1:4" x14ac:dyDescent="0.2">
      <c r="A572" s="23" t="s">
        <v>1256</v>
      </c>
      <c r="B572" s="23" t="s">
        <v>875</v>
      </c>
      <c r="D572" s="28" t="str">
        <f t="shared" si="8"/>
        <v>Part description</v>
      </c>
    </row>
    <row r="573" spans="1:4" x14ac:dyDescent="0.2">
      <c r="A573" s="23" t="s">
        <v>624</v>
      </c>
      <c r="B573" s="23" t="s">
        <v>625</v>
      </c>
      <c r="D573" s="28" t="str">
        <f t="shared" si="8"/>
        <v>Part grouping / Product families</v>
      </c>
    </row>
    <row r="574" spans="1:4" x14ac:dyDescent="0.2">
      <c r="A574" s="23" t="s">
        <v>927</v>
      </c>
      <c r="B574" s="23" t="s">
        <v>928</v>
      </c>
      <c r="D574" s="28" t="str">
        <f t="shared" si="8"/>
        <v xml:space="preserve">Part weight   </v>
      </c>
    </row>
    <row r="575" spans="1:4" x14ac:dyDescent="0.2">
      <c r="A575" s="23" t="s">
        <v>626</v>
      </c>
      <c r="B575" s="23" t="s">
        <v>627</v>
      </c>
      <c r="D575" s="28" t="str">
        <f t="shared" si="8"/>
        <v>Part history</v>
      </c>
    </row>
    <row r="576" spans="1:4" x14ac:dyDescent="0.2">
      <c r="A576" s="23" t="s">
        <v>628</v>
      </c>
      <c r="B576" s="23" t="s">
        <v>629</v>
      </c>
      <c r="D576" s="28" t="str">
        <f t="shared" si="8"/>
        <v>Part history in series production</v>
      </c>
    </row>
    <row r="577" spans="1:4" x14ac:dyDescent="0.2">
      <c r="A577" s="23" t="s">
        <v>1354</v>
      </c>
      <c r="B577" s="23" t="s">
        <v>1355</v>
      </c>
      <c r="D577" s="28" t="str">
        <f t="shared" si="8"/>
        <v>Part number*</v>
      </c>
    </row>
    <row r="578" spans="1:4" x14ac:dyDescent="0.2">
      <c r="A578" s="23" t="s">
        <v>1030</v>
      </c>
      <c r="B578" s="23" t="s">
        <v>1031</v>
      </c>
      <c r="D578" s="28" t="str">
        <f t="shared" si="8"/>
        <v>Participants customers / auditor:</v>
      </c>
    </row>
    <row r="579" spans="1:4" x14ac:dyDescent="0.2">
      <c r="A579" s="23" t="s">
        <v>1028</v>
      </c>
      <c r="B579" s="23" t="s">
        <v>1029</v>
      </c>
      <c r="D579" s="28" t="str">
        <f t="shared" si="8"/>
        <v>Participants supplier / audited organisation:</v>
      </c>
    </row>
    <row r="580" spans="1:4" x14ac:dyDescent="0.2">
      <c r="A580" s="23" t="s">
        <v>630</v>
      </c>
      <c r="B580" s="23" t="s">
        <v>631</v>
      </c>
      <c r="D580" s="28" t="str">
        <f t="shared" ref="D580:D643" si="9">VLOOKUP(A580,A:C,$D$1,FALSE)</f>
        <v>Telephone</v>
      </c>
    </row>
    <row r="581" spans="1:4" x14ac:dyDescent="0.2">
      <c r="A581" s="23" t="s">
        <v>632</v>
      </c>
      <c r="B581" s="23" t="s">
        <v>633</v>
      </c>
      <c r="D581" s="28" t="str">
        <f t="shared" si="9"/>
        <v>Scheduling</v>
      </c>
    </row>
    <row r="582" spans="1:4" x14ac:dyDescent="0.2">
      <c r="A582" s="23" t="s">
        <v>784</v>
      </c>
      <c r="B582" s="23" t="s">
        <v>785</v>
      </c>
      <c r="D582" s="28" t="str">
        <f t="shared" si="9"/>
        <v>Test report</v>
      </c>
    </row>
    <row r="583" spans="1:4" x14ac:dyDescent="0.2">
      <c r="A583" s="23" t="s">
        <v>1164</v>
      </c>
      <c r="B583" s="23" t="s">
        <v>1165</v>
      </c>
      <c r="D583" s="28" t="str">
        <f t="shared" si="9"/>
        <v>Theoretical production capacity per week</v>
      </c>
    </row>
    <row r="584" spans="1:4" x14ac:dyDescent="0.2">
      <c r="A584" s="23" t="s">
        <v>945</v>
      </c>
      <c r="B584" s="27" t="s">
        <v>946</v>
      </c>
      <c r="D584" s="28" t="str">
        <f t="shared" si="9"/>
        <v>Depth</v>
      </c>
    </row>
    <row r="585" spans="1:4" x14ac:dyDescent="0.2">
      <c r="A585" s="23" t="s">
        <v>634</v>
      </c>
      <c r="B585" s="23" t="s">
        <v>635</v>
      </c>
      <c r="D585" s="28" t="str">
        <f t="shared" si="9"/>
        <v>Submission of PPA documents</v>
      </c>
    </row>
    <row r="586" spans="1:4" x14ac:dyDescent="0.2">
      <c r="A586" s="23" t="s">
        <v>636</v>
      </c>
      <c r="B586" s="23" t="s">
        <v>637</v>
      </c>
      <c r="D586" s="28" t="str">
        <f t="shared" si="9"/>
        <v>PPA procedure submission language</v>
      </c>
    </row>
    <row r="587" spans="1:4" x14ac:dyDescent="0.2">
      <c r="A587" s="23" t="s">
        <v>638</v>
      </c>
      <c r="B587" s="23" t="s">
        <v>639</v>
      </c>
      <c r="D587" s="28" t="str">
        <f t="shared" si="9"/>
        <v>Documents</v>
      </c>
    </row>
    <row r="588" spans="1:4" x14ac:dyDescent="0.2">
      <c r="A588" s="23" t="s">
        <v>640</v>
      </c>
      <c r="B588" s="23" t="s">
        <v>641</v>
      </c>
      <c r="D588" s="28" t="str">
        <f t="shared" si="9"/>
        <v>Signature</v>
      </c>
    </row>
    <row r="589" spans="1:4" x14ac:dyDescent="0.2">
      <c r="A589" s="23" t="s">
        <v>1079</v>
      </c>
      <c r="B589" s="23" t="s">
        <v>1080</v>
      </c>
      <c r="D589" s="28" t="str">
        <f t="shared" si="9"/>
        <v>Signature and company stamp</v>
      </c>
    </row>
    <row r="590" spans="1:4" x14ac:dyDescent="0.2">
      <c r="A590" s="23" t="s">
        <v>870</v>
      </c>
      <c r="B590" s="23" t="s">
        <v>871</v>
      </c>
      <c r="D590" s="28" t="str">
        <f t="shared" si="9"/>
        <v>Not completely filled</v>
      </c>
    </row>
    <row r="591" spans="1:4" x14ac:dyDescent="0.2">
      <c r="A591" s="23" t="s">
        <v>642</v>
      </c>
      <c r="B591" s="23" t="s">
        <v>643</v>
      </c>
      <c r="D591" s="28" t="str">
        <f t="shared" si="9"/>
        <v>Variants</v>
      </c>
    </row>
    <row r="592" spans="1:4" x14ac:dyDescent="0.2">
      <c r="A592" s="23" t="s">
        <v>644</v>
      </c>
      <c r="B592" s="23" t="s">
        <v>645</v>
      </c>
      <c r="D592" s="28" t="str">
        <f t="shared" si="9"/>
        <v>Variant PPA</v>
      </c>
    </row>
    <row r="593" spans="1:4" x14ac:dyDescent="0.2">
      <c r="A593" s="23" t="s">
        <v>646</v>
      </c>
      <c r="B593" s="23" t="s">
        <v>647</v>
      </c>
      <c r="D593" s="28" t="str">
        <f t="shared" si="9"/>
        <v>Variant PPA for PPA procedure already submitted</v>
      </c>
    </row>
    <row r="594" spans="1:4" x14ac:dyDescent="0.2">
      <c r="A594" s="23" t="s">
        <v>1077</v>
      </c>
      <c r="B594" s="23" t="s">
        <v>1078</v>
      </c>
      <c r="D594" s="28" t="str">
        <f t="shared" si="9"/>
        <v>Responsible</v>
      </c>
    </row>
    <row r="595" spans="1:4" x14ac:dyDescent="0.2">
      <c r="A595" s="23" t="s">
        <v>712</v>
      </c>
      <c r="B595" s="23" t="s">
        <v>713</v>
      </c>
      <c r="D595" s="28" t="str">
        <f t="shared" si="9"/>
        <v>Responsible person</v>
      </c>
    </row>
    <row r="596" spans="1:4" ht="25.5" x14ac:dyDescent="0.2">
      <c r="A596" s="23" t="s">
        <v>648</v>
      </c>
      <c r="B596" s="23" t="s">
        <v>649</v>
      </c>
      <c r="D596" s="28" t="str">
        <f t="shared" si="9"/>
        <v>Capable for assembly
with no additional expenditure</v>
      </c>
    </row>
    <row r="597" spans="1:4" ht="25.5" x14ac:dyDescent="0.2">
      <c r="A597" s="23" t="s">
        <v>650</v>
      </c>
      <c r="B597" s="23" t="s">
        <v>651</v>
      </c>
      <c r="D597" s="28" t="str">
        <f t="shared" si="9"/>
        <v xml:space="preserve">Capable for assembly with additional expenditure
customer acceptance granted </v>
      </c>
    </row>
    <row r="598" spans="1:4" x14ac:dyDescent="0.2">
      <c r="A598" s="23" t="s">
        <v>652</v>
      </c>
      <c r="B598" s="23" t="s">
        <v>653</v>
      </c>
      <c r="D598" s="28" t="str">
        <f t="shared" si="9"/>
        <v xml:space="preserve">customer acceptance granted </v>
      </c>
    </row>
    <row r="599" spans="1:4" x14ac:dyDescent="0.2">
      <c r="A599" s="23" t="s">
        <v>654</v>
      </c>
      <c r="B599" s="23" t="s">
        <v>655</v>
      </c>
      <c r="D599" s="28" t="str">
        <f t="shared" si="9"/>
        <v>Assembly capability (at customer site)</v>
      </c>
    </row>
    <row r="600" spans="1:4" x14ac:dyDescent="0.2">
      <c r="A600" s="23" t="s">
        <v>656</v>
      </c>
      <c r="B600" s="23" t="s">
        <v>657</v>
      </c>
      <c r="D600" s="28" t="str">
        <f t="shared" si="9"/>
        <v>Agreed production quantity</v>
      </c>
    </row>
    <row r="601" spans="1:4" ht="38.25" x14ac:dyDescent="0.2">
      <c r="A601" s="23" t="s">
        <v>658</v>
      </c>
      <c r="B601" s="23" t="s">
        <v>659</v>
      </c>
      <c r="D601" s="28" t="str">
        <f t="shared" si="9"/>
        <v>Agreed production quantity:
Production equipment refers to lines / equipments / machines / tools / jigs / cavities</v>
      </c>
    </row>
    <row r="602" spans="1:4" ht="25.5" x14ac:dyDescent="0.2">
      <c r="A602" s="23" t="s">
        <v>660</v>
      </c>
      <c r="B602" s="23" t="s">
        <v>661</v>
      </c>
      <c r="D602" s="28" t="str">
        <f t="shared" si="9"/>
        <v>Agreed procedure (e.g. duration, test quantity)</v>
      </c>
    </row>
    <row r="603" spans="1:4" x14ac:dyDescent="0.2">
      <c r="A603" s="23" t="s">
        <v>812</v>
      </c>
      <c r="B603" s="23" t="s">
        <v>813</v>
      </c>
      <c r="D603" s="28" t="str">
        <f t="shared" si="9"/>
        <v>Available [kB]</v>
      </c>
    </row>
    <row r="604" spans="1:4" x14ac:dyDescent="0.2">
      <c r="A604" s="23" t="s">
        <v>1133</v>
      </c>
      <c r="B604" s="23" t="s">
        <v>1134</v>
      </c>
      <c r="D604" s="28" t="str">
        <f t="shared" si="9"/>
        <v>Other planning data:</v>
      </c>
    </row>
    <row r="605" spans="1:4" x14ac:dyDescent="0.2">
      <c r="A605" s="23" t="s">
        <v>662</v>
      </c>
      <c r="B605" s="23" t="s">
        <v>662</v>
      </c>
      <c r="D605" s="28" t="str">
        <f t="shared" si="9"/>
        <v>Version</v>
      </c>
    </row>
    <row r="606" spans="1:4" x14ac:dyDescent="0.2">
      <c r="A606" s="23" t="s">
        <v>903</v>
      </c>
      <c r="B606" s="23" t="s">
        <v>874</v>
      </c>
      <c r="D606" s="28" t="str">
        <f t="shared" si="9"/>
        <v>Index / Date</v>
      </c>
    </row>
    <row r="607" spans="1:4" x14ac:dyDescent="0.2">
      <c r="A607" s="23" t="s">
        <v>1032</v>
      </c>
      <c r="B607" s="23" t="s">
        <v>1033</v>
      </c>
      <c r="D607" s="28" t="str">
        <f t="shared" si="9"/>
        <v>Distribution</v>
      </c>
    </row>
    <row r="608" spans="1:4" ht="25.5" x14ac:dyDescent="0.2">
      <c r="A608" s="23" t="s">
        <v>663</v>
      </c>
      <c r="B608" s="23" t="s">
        <v>664</v>
      </c>
      <c r="D608" s="28" t="str">
        <f t="shared" si="9"/>
        <v>Completely available / accepted
capability verified</v>
      </c>
    </row>
    <row r="609" spans="1:4" x14ac:dyDescent="0.2">
      <c r="A609" s="23" t="s">
        <v>665</v>
      </c>
      <c r="B609" s="23" t="s">
        <v>331</v>
      </c>
      <c r="D609" s="28" t="str">
        <f t="shared" si="9"/>
        <v>To be provided by the customer</v>
      </c>
    </row>
    <row r="610" spans="1:4" x14ac:dyDescent="0.2">
      <c r="A610" s="23" t="s">
        <v>666</v>
      </c>
      <c r="B610" s="23" t="s">
        <v>667</v>
      </c>
      <c r="D610" s="28" t="str">
        <f t="shared" si="9"/>
        <v>of</v>
      </c>
    </row>
    <row r="611" spans="1:4" x14ac:dyDescent="0.2">
      <c r="A611" s="23" t="s">
        <v>668</v>
      </c>
      <c r="B611" s="23" t="s">
        <v>669</v>
      </c>
      <c r="D611" s="28" t="str">
        <f t="shared" si="9"/>
        <v>To be provided by the organization</v>
      </c>
    </row>
    <row r="612" spans="1:4" x14ac:dyDescent="0.2">
      <c r="A612" s="23" t="s">
        <v>958</v>
      </c>
      <c r="B612" s="23" t="s">
        <v>959</v>
      </c>
      <c r="D612" s="28" t="str">
        <f t="shared" si="9"/>
        <v>Front view</v>
      </c>
    </row>
    <row r="613" spans="1:4" x14ac:dyDescent="0.2">
      <c r="A613" s="23" t="s">
        <v>670</v>
      </c>
      <c r="B613" s="23" t="s">
        <v>671</v>
      </c>
      <c r="D613" s="28" t="str">
        <f t="shared" si="9"/>
        <v>Submission required</v>
      </c>
    </row>
    <row r="614" spans="1:4" x14ac:dyDescent="0.2">
      <c r="A614" s="23" t="s">
        <v>974</v>
      </c>
      <c r="B614" s="23" t="s">
        <v>975</v>
      </c>
      <c r="D614" s="28" t="str">
        <f t="shared" si="9"/>
        <v>Further comments</v>
      </c>
    </row>
    <row r="615" spans="1:4" x14ac:dyDescent="0.2">
      <c r="A615" s="23" t="s">
        <v>952</v>
      </c>
      <c r="B615" s="23" t="s">
        <v>953</v>
      </c>
      <c r="D615" s="28" t="str">
        <f t="shared" si="9"/>
        <v>Further information acc. the tool or machine</v>
      </c>
    </row>
    <row r="616" spans="1:4" x14ac:dyDescent="0.2">
      <c r="A616" s="23" t="s">
        <v>701</v>
      </c>
      <c r="B616" s="23" t="s">
        <v>702</v>
      </c>
      <c r="D616" s="28" t="str">
        <f t="shared" si="9"/>
        <v>Forward to customer</v>
      </c>
    </row>
    <row r="617" spans="1:4" x14ac:dyDescent="0.2">
      <c r="A617" s="23" t="s">
        <v>853</v>
      </c>
      <c r="B617" s="23" t="s">
        <v>854</v>
      </c>
      <c r="D617" s="28" t="str">
        <f t="shared" si="9"/>
        <v>Which special approvals have been granted?</v>
      </c>
    </row>
    <row r="618" spans="1:4" ht="25.5" x14ac:dyDescent="0.2">
      <c r="A618" s="23" t="s">
        <v>1222</v>
      </c>
      <c r="B618" s="23" t="s">
        <v>1223</v>
      </c>
      <c r="D618" s="28" t="str">
        <f t="shared" si="9"/>
        <v>If the part goes in more than one project number please fulfill the secound page</v>
      </c>
    </row>
    <row r="619" spans="1:4" x14ac:dyDescent="0.2">
      <c r="A619" s="23" t="s">
        <v>1034</v>
      </c>
      <c r="B619" s="23" t="s">
        <v>1035</v>
      </c>
      <c r="D619" s="28" t="str">
        <f t="shared" si="9"/>
        <v>Plant</v>
      </c>
    </row>
    <row r="620" spans="1:4" x14ac:dyDescent="0.2">
      <c r="A620" s="23" t="s">
        <v>672</v>
      </c>
      <c r="B620" s="23" t="s">
        <v>673</v>
      </c>
      <c r="D620" s="28" t="str">
        <f t="shared" si="9"/>
        <v>Material</v>
      </c>
    </row>
    <row r="621" spans="1:4" x14ac:dyDescent="0.2">
      <c r="A621" s="23" t="s">
        <v>674</v>
      </c>
      <c r="B621" s="23" t="s">
        <v>675</v>
      </c>
      <c r="D621" s="28" t="str">
        <f t="shared" si="9"/>
        <v>Material (strength, physical properties, etc.)</v>
      </c>
    </row>
    <row r="622" spans="1:4" x14ac:dyDescent="0.2">
      <c r="A622" s="23" t="s">
        <v>676</v>
      </c>
      <c r="B622" s="23" t="s">
        <v>677</v>
      </c>
      <c r="D622" s="28" t="str">
        <f t="shared" si="9"/>
        <v>Material department (optional)</v>
      </c>
    </row>
    <row r="623" spans="1:4" x14ac:dyDescent="0.2">
      <c r="A623" s="23" t="s">
        <v>933</v>
      </c>
      <c r="B623" s="23" t="s">
        <v>934</v>
      </c>
      <c r="D623" s="28" t="str">
        <f t="shared" si="9"/>
        <v>Tool coated or hardened</v>
      </c>
    </row>
    <row r="624" spans="1:4" ht="38.25" x14ac:dyDescent="0.2">
      <c r="A624" s="23" t="s">
        <v>881</v>
      </c>
      <c r="B624" s="23" t="s">
        <v>678</v>
      </c>
      <c r="D624" s="28" t="str">
        <f t="shared" si="9"/>
        <v>Tool not ready for series production
negative quality impacts expected in series production</v>
      </c>
    </row>
    <row r="625" spans="1:4" ht="38.25" x14ac:dyDescent="0.2">
      <c r="A625" s="23" t="s">
        <v>904</v>
      </c>
      <c r="B625" s="23" t="s">
        <v>678</v>
      </c>
      <c r="D625" s="28" t="str">
        <f t="shared" si="9"/>
        <v>Tool not ready for series production
negative quality impacts expected in series production</v>
      </c>
    </row>
    <row r="626" spans="1:4" x14ac:dyDescent="0.2">
      <c r="A626" s="23" t="s">
        <v>937</v>
      </c>
      <c r="B626" s="23" t="s">
        <v>938</v>
      </c>
      <c r="D626" s="28" t="str">
        <f t="shared" si="9"/>
        <v>Dimension of the tool</v>
      </c>
    </row>
    <row r="627" spans="1:4" x14ac:dyDescent="0.2">
      <c r="A627" s="23" t="s">
        <v>679</v>
      </c>
      <c r="B627" s="23" t="s">
        <v>680</v>
      </c>
      <c r="D627" s="28" t="str">
        <f t="shared" si="9"/>
        <v>Tools</v>
      </c>
    </row>
    <row r="628" spans="1:4" ht="25.5" x14ac:dyDescent="0.2">
      <c r="A628" s="23" t="s">
        <v>681</v>
      </c>
      <c r="B628" s="23" t="s">
        <v>682</v>
      </c>
      <c r="D628" s="28" t="str">
        <f t="shared" si="9"/>
        <v>Tools (with quantity/number of cavities and information about tool concept)</v>
      </c>
    </row>
    <row r="629" spans="1:4" x14ac:dyDescent="0.2">
      <c r="A629" s="23" t="s">
        <v>956</v>
      </c>
      <c r="B629" s="23" t="s">
        <v>957</v>
      </c>
      <c r="D629" s="28" t="str">
        <f t="shared" si="9"/>
        <v>Tooling picture</v>
      </c>
    </row>
    <row r="630" spans="1:4" x14ac:dyDescent="0.2">
      <c r="A630" s="23" t="s">
        <v>954</v>
      </c>
      <c r="B630" s="23" t="s">
        <v>955</v>
      </c>
      <c r="D630" s="28" t="str">
        <f t="shared" si="9"/>
        <v>Insert tool pictures at the secound page</v>
      </c>
    </row>
    <row r="631" spans="1:4" x14ac:dyDescent="0.2">
      <c r="A631" s="23" t="s">
        <v>984</v>
      </c>
      <c r="B631" s="23" t="s">
        <v>985</v>
      </c>
      <c r="D631" s="28" t="str">
        <f t="shared" si="9"/>
        <v>Tool manufacturer</v>
      </c>
    </row>
    <row r="632" spans="1:4" x14ac:dyDescent="0.2">
      <c r="A632" s="23" t="s">
        <v>929</v>
      </c>
      <c r="B632" s="23" t="s">
        <v>930</v>
      </c>
      <c r="D632" s="28" t="str">
        <f t="shared" si="9"/>
        <v>Tool lifetime [shot quantity]</v>
      </c>
    </row>
    <row r="633" spans="1:4" x14ac:dyDescent="0.2">
      <c r="A633" s="23" t="s">
        <v>925</v>
      </c>
      <c r="B633" s="23" t="s">
        <v>926</v>
      </c>
      <c r="D633" s="28" t="str">
        <f t="shared" si="9"/>
        <v>Tool number</v>
      </c>
    </row>
    <row r="634" spans="1:4" x14ac:dyDescent="0.2">
      <c r="A634" s="23" t="s">
        <v>911</v>
      </c>
      <c r="B634" s="23" t="s">
        <v>912</v>
      </c>
      <c r="D634" s="28" t="str">
        <f t="shared" si="9"/>
        <v xml:space="preserve">Tooling overview </v>
      </c>
    </row>
    <row r="635" spans="1:4" x14ac:dyDescent="0.2">
      <c r="A635" s="23" t="s">
        <v>1049</v>
      </c>
      <c r="B635" s="23" t="s">
        <v>1050</v>
      </c>
      <c r="D635" s="28" t="str">
        <f t="shared" si="9"/>
        <v>Repetition date:</v>
      </c>
    </row>
    <row r="636" spans="1:4" x14ac:dyDescent="0.2">
      <c r="A636" s="23" t="s">
        <v>683</v>
      </c>
      <c r="B636" s="23" t="s">
        <v>684</v>
      </c>
      <c r="D636" s="28" t="str">
        <f t="shared" si="9"/>
        <v>Re-use &gt; 12 months standstill</v>
      </c>
    </row>
    <row r="637" spans="1:4" x14ac:dyDescent="0.2">
      <c r="A637" s="23" t="s">
        <v>1172</v>
      </c>
      <c r="B637" s="23" t="s">
        <v>1173</v>
      </c>
      <c r="D637" s="28" t="str">
        <f t="shared" si="9"/>
        <v>Weekly parts available for shipment</v>
      </c>
    </row>
    <row r="638" spans="1:4" x14ac:dyDescent="0.2">
      <c r="A638" s="23" t="s">
        <v>1170</v>
      </c>
      <c r="B638" s="23" t="s">
        <v>1171</v>
      </c>
      <c r="D638" s="28" t="str">
        <f t="shared" si="9"/>
        <v>Weekly demand</v>
      </c>
    </row>
    <row r="639" spans="1:4" x14ac:dyDescent="0.2">
      <c r="A639" s="23" t="s">
        <v>972</v>
      </c>
      <c r="B639" s="23" t="s">
        <v>973</v>
      </c>
      <c r="D639" s="28" t="str">
        <f t="shared" si="9"/>
        <v>e.g. Cavity marking, Date clock, Part marking, …</v>
      </c>
    </row>
    <row r="640" spans="1:4" x14ac:dyDescent="0.2">
      <c r="A640" s="23" t="s">
        <v>906</v>
      </c>
      <c r="B640" s="23" t="s">
        <v>907</v>
      </c>
      <c r="D640" s="28" t="str">
        <f t="shared" si="9"/>
        <v>Drawing level</v>
      </c>
    </row>
    <row r="641" spans="1:4" x14ac:dyDescent="0.2">
      <c r="A641" s="23" t="s">
        <v>1356</v>
      </c>
      <c r="B641" s="23" t="s">
        <v>1357</v>
      </c>
      <c r="D641" s="28" t="str">
        <f t="shared" si="9"/>
        <v>Drawing number*</v>
      </c>
    </row>
    <row r="642" spans="1:4" x14ac:dyDescent="0.2">
      <c r="A642" s="23" t="s">
        <v>998</v>
      </c>
      <c r="B642" s="23" t="s">
        <v>999</v>
      </c>
      <c r="D642" s="28" t="str">
        <f t="shared" si="9"/>
        <v>Goal &gt;90%</v>
      </c>
    </row>
    <row r="643" spans="1:4" x14ac:dyDescent="0.2">
      <c r="A643" s="23" t="s">
        <v>685</v>
      </c>
      <c r="B643" s="23" t="s">
        <v>686</v>
      </c>
      <c r="D643" s="28" t="str">
        <f t="shared" si="9"/>
        <v>Zone definition for optical assessment</v>
      </c>
    </row>
    <row r="644" spans="1:4" x14ac:dyDescent="0.2">
      <c r="A644" s="23" t="s">
        <v>1067</v>
      </c>
      <c r="B644" s="23" t="s">
        <v>1068</v>
      </c>
      <c r="D644" s="28" t="str">
        <f t="shared" ref="D644:D707" si="10">VLOOKUP(A644,A:C,$D$1,FALSE)</f>
        <v>for the above mentioned article</v>
      </c>
    </row>
    <row r="645" spans="1:4" x14ac:dyDescent="0.2">
      <c r="A645" s="23" t="s">
        <v>837</v>
      </c>
      <c r="B645" s="23" t="s">
        <v>838</v>
      </c>
      <c r="D645" s="28" t="str">
        <f t="shared" si="10"/>
        <v>Aligned configuration / baseline</v>
      </c>
    </row>
    <row r="646" spans="1:4" x14ac:dyDescent="0.2">
      <c r="A646" s="23" t="s">
        <v>1135</v>
      </c>
      <c r="B646" s="23" t="s">
        <v>1136</v>
      </c>
      <c r="D646" s="28" t="str">
        <f t="shared" si="10"/>
        <v>Planned cycle for the tool (in seconds)</v>
      </c>
    </row>
    <row r="647" spans="1:4" x14ac:dyDescent="0.2">
      <c r="A647" s="23" t="s">
        <v>687</v>
      </c>
      <c r="B647" s="23" t="s">
        <v>688</v>
      </c>
      <c r="D647" s="28" t="str">
        <f t="shared" si="10"/>
        <v>Interface components and auxiliary materials to be made available</v>
      </c>
    </row>
    <row r="648" spans="1:4" x14ac:dyDescent="0.2">
      <c r="A648" s="23" t="s">
        <v>689</v>
      </c>
      <c r="B648" s="23" t="s">
        <v>690</v>
      </c>
      <c r="D648" s="28" t="str">
        <f t="shared" si="10"/>
        <v>Reliability</v>
      </c>
    </row>
    <row r="649" spans="1:4" x14ac:dyDescent="0.2">
      <c r="A649" s="23" t="s">
        <v>1139</v>
      </c>
      <c r="B649" s="23" t="s">
        <v>1140</v>
      </c>
      <c r="D649" s="28" t="str">
        <f t="shared" si="10"/>
        <v>Cycle time per part</v>
      </c>
    </row>
    <row r="650" spans="1:4" x14ac:dyDescent="0.2">
      <c r="A650" s="23" t="s">
        <v>1257</v>
      </c>
      <c r="B650" s="23" t="s">
        <v>1258</v>
      </c>
      <c r="D650" s="28" t="str">
        <f t="shared" si="10"/>
        <v>Cleanpoint delivery</v>
      </c>
    </row>
    <row r="651" spans="1:4" x14ac:dyDescent="0.2">
      <c r="A651" s="23" t="s">
        <v>1259</v>
      </c>
      <c r="B651" s="23" t="s">
        <v>1260</v>
      </c>
      <c r="D651" s="28" t="str">
        <f t="shared" si="10"/>
        <v>Reklamation</v>
      </c>
    </row>
    <row r="652" spans="1:4" x14ac:dyDescent="0.2">
      <c r="A652" s="23" t="s">
        <v>518</v>
      </c>
      <c r="B652" s="23" t="s">
        <v>1261</v>
      </c>
      <c r="D652" s="28" t="str">
        <f t="shared" si="10"/>
        <v>Production process change</v>
      </c>
    </row>
    <row r="653" spans="1:4" x14ac:dyDescent="0.2">
      <c r="A653" s="23" t="s">
        <v>1264</v>
      </c>
      <c r="B653" s="23" t="s">
        <v>1265</v>
      </c>
      <c r="D653" s="28" t="str">
        <f t="shared" si="10"/>
        <v>Example: Process change description or other comments</v>
      </c>
    </row>
    <row r="654" spans="1:4" x14ac:dyDescent="0.2">
      <c r="A654" s="23" t="s">
        <v>1262</v>
      </c>
      <c r="B654" s="23" t="s">
        <v>1263</v>
      </c>
      <c r="D654" s="28" t="str">
        <f t="shared" si="10"/>
        <v>Claim number</v>
      </c>
    </row>
    <row r="655" spans="1:4" x14ac:dyDescent="0.2">
      <c r="A655" s="23" t="s">
        <v>1267</v>
      </c>
      <c r="B655" s="23" t="s">
        <v>1266</v>
      </c>
      <c r="D655" s="28" t="str">
        <f t="shared" si="10"/>
        <v>Feasibility Study for Suppliers</v>
      </c>
    </row>
    <row r="656" spans="1:4" ht="38.25" x14ac:dyDescent="0.2">
      <c r="A656" s="23" t="s">
        <v>1304</v>
      </c>
      <c r="B656" s="23" t="s">
        <v>1286</v>
      </c>
      <c r="D656" s="28" t="str">
        <f t="shared" si="10"/>
        <v>If no data from serial production parts are available at the actual planning stage, please access on data from related parts or processes.</v>
      </c>
    </row>
    <row r="657" spans="1:4" ht="38.25" x14ac:dyDescent="0.2">
      <c r="A657" s="23" t="s">
        <v>1313</v>
      </c>
      <c r="B657" s="23" t="s">
        <v>1315</v>
      </c>
      <c r="D657" s="28" t="str">
        <f t="shared" si="10"/>
        <v>Requirement for nomination is a confirmed feasibility study for production under serial conditions</v>
      </c>
    </row>
    <row r="658" spans="1:4" ht="63.75" x14ac:dyDescent="0.2">
      <c r="A658" s="23" t="s">
        <v>1350</v>
      </c>
      <c r="B658" s="23" t="s">
        <v>1347</v>
      </c>
      <c r="D658" s="28" t="str">
        <f t="shared" si="10"/>
        <v>Do you have a suitable packaging concept that the product properties remain unchanged during transport and storage?
If no, please write the reason in the comment field below.</v>
      </c>
    </row>
    <row r="659" spans="1:4" ht="25.5" x14ac:dyDescent="0.2">
      <c r="A659" s="23" t="s">
        <v>1288</v>
      </c>
      <c r="B659" s="23" t="s">
        <v>1291</v>
      </c>
      <c r="D659" s="28" t="str">
        <f t="shared" si="10"/>
        <v>Is the above mentioned packaging concept included in the offer?</v>
      </c>
    </row>
    <row r="660" spans="1:4" ht="51" x14ac:dyDescent="0.2">
      <c r="A660" s="23" t="s">
        <v>1333</v>
      </c>
      <c r="B660" s="23" t="s">
        <v>1339</v>
      </c>
      <c r="D660" s="28" t="str">
        <f t="shared" si="10"/>
        <v>Are the test equipment and facilities available in the company for all product features in the required accuracy class?
If no, please write a detailed explanation in the comment field below.</v>
      </c>
    </row>
    <row r="661" spans="1:4" ht="51" x14ac:dyDescent="0.2">
      <c r="A661" s="23" t="s">
        <v>1318</v>
      </c>
      <c r="B661" s="23" t="s">
        <v>1340</v>
      </c>
      <c r="D661" s="28" t="str">
        <f t="shared" si="10"/>
        <v>Can the required quantities / tools / test equipment / PSW be created or delivered on the dates specified? 
If no, write the reason in the comment field below.</v>
      </c>
    </row>
    <row r="662" spans="1:4" ht="25.5" x14ac:dyDescent="0.2">
      <c r="A662" s="23" t="s">
        <v>1282</v>
      </c>
      <c r="B662" s="23" t="s">
        <v>1283</v>
      </c>
      <c r="D662" s="28" t="str">
        <f t="shared" si="10"/>
        <v>Is the required machine and personnel capacity including sub-suppliers available?</v>
      </c>
    </row>
    <row r="663" spans="1:4" ht="51" x14ac:dyDescent="0.2">
      <c r="A663" s="23" t="s">
        <v>1311</v>
      </c>
      <c r="B663" s="23" t="s">
        <v>1335</v>
      </c>
      <c r="D663" s="28" t="str">
        <f t="shared" si="10"/>
        <v>Is the product sufficiently defined to enable a feasibility study?
If no, please write a detailed explanation in the comment field below.</v>
      </c>
    </row>
    <row r="664" spans="1:4" ht="51" x14ac:dyDescent="0.2">
      <c r="A664" s="23" t="s">
        <v>1334</v>
      </c>
      <c r="B664" s="23" t="s">
        <v>1336</v>
      </c>
      <c r="D664" s="28" t="str">
        <f t="shared" si="10"/>
        <v>Can all requirements be satisfied? (e.g. drawing incl. tolerances, technical specification, standards, trials, residual dirt inspection) 
If no, please write a detailed explanation in the comment field below.</v>
      </c>
    </row>
    <row r="665" spans="1:4" ht="51" x14ac:dyDescent="0.2">
      <c r="A665" s="23" t="s">
        <v>1330</v>
      </c>
      <c r="B665" s="37" t="s">
        <v>1337</v>
      </c>
      <c r="D665" s="28" t="str">
        <f t="shared" si="10"/>
        <v>Is the process capability reachable (incl. procurement scopes) for each characteristic of the a.m. component?
If no, please write a detailed explanation in the comment field below.</v>
      </c>
    </row>
    <row r="666" spans="1:4" ht="25.5" x14ac:dyDescent="0.2">
      <c r="A666" s="23" t="s">
        <v>1294</v>
      </c>
      <c r="B666" s="23" t="s">
        <v>1295</v>
      </c>
      <c r="D666" s="28" t="str">
        <f t="shared" si="10"/>
        <v>Is serial testing or 100% checks for each special characteristic (SC &amp; CC) scheduled?</v>
      </c>
    </row>
    <row r="667" spans="1:4" ht="51" x14ac:dyDescent="0.2">
      <c r="A667" s="37" t="s">
        <v>1320</v>
      </c>
      <c r="B667" s="23" t="s">
        <v>1338</v>
      </c>
      <c r="D667" s="28" t="str">
        <f t="shared" si="10"/>
        <v>Are in your opinion all special characteristics SC &amp; CC (relevant for production; serial testing or 100% checks scheduled) identified? 
If no, which characteristics are missing? Please write a detailed explanation in the comment field below.</v>
      </c>
    </row>
    <row r="668" spans="1:4" x14ac:dyDescent="0.2">
      <c r="A668" s="23" t="s">
        <v>1268</v>
      </c>
      <c r="B668" s="23" t="s">
        <v>1269</v>
      </c>
      <c r="D668" s="28" t="str">
        <f t="shared" si="10"/>
        <v>Are gauges and test equipment planned and scheduled?</v>
      </c>
    </row>
    <row r="669" spans="1:4" ht="38.25" x14ac:dyDescent="0.2">
      <c r="A669" s="23" t="s">
        <v>1349</v>
      </c>
      <c r="B669" s="23" t="s">
        <v>1341</v>
      </c>
      <c r="D669" s="28" t="str">
        <f t="shared" si="10"/>
        <v>Are all production steps planned in-house?
If no, which externally issued processes are scheduled? Please write a detailed explanation in the comment field below.</v>
      </c>
    </row>
    <row r="670" spans="1:4" ht="38.25" x14ac:dyDescent="0.2">
      <c r="A670" s="23" t="s">
        <v>1319</v>
      </c>
      <c r="B670" s="23" t="s">
        <v>1342</v>
      </c>
      <c r="D670" s="28" t="str">
        <f t="shared" si="10"/>
        <v>Are all parts &amp; bulk materials are produced by yourselves?
If no, which parts and bulk materials are scheduled? Please write a detailed explanation in the comment field below.</v>
      </c>
    </row>
    <row r="671" spans="1:4" ht="51" x14ac:dyDescent="0.2">
      <c r="A671" s="23" t="s">
        <v>1321</v>
      </c>
      <c r="B671" s="23" t="s">
        <v>1325</v>
      </c>
      <c r="D671" s="28" t="str">
        <f t="shared" si="10"/>
        <v>Is it possible to perform the initial sample report according to the current “CGL CU-QM 006 Supplier guideline initial sample procedure”? 
If no, please write a detailed explanation in the comment field below.</v>
      </c>
    </row>
    <row r="672" spans="1:4" ht="51" x14ac:dyDescent="0.2">
      <c r="A672" s="23" t="s">
        <v>1329</v>
      </c>
      <c r="B672" s="23" t="s">
        <v>1343</v>
      </c>
      <c r="D672" s="28" t="str">
        <f t="shared" si="10"/>
        <v>Is it possible to perform the order with the existing production resources?
If no, what has to be ordered additionally? Please write a detailed explanation in the comment field below.</v>
      </c>
    </row>
    <row r="673" spans="1:4" ht="51" x14ac:dyDescent="0.2">
      <c r="A673" s="23" t="s">
        <v>1351</v>
      </c>
      <c r="B673" s="23" t="s">
        <v>1344</v>
      </c>
      <c r="D673" s="28" t="str">
        <f t="shared" si="10"/>
        <v>Are there possibilities for modification which lead to a reduction of costs and / or quality improvement, e.g. drawing changes, characteristics, materials, processes, handling, etc.? If yes, which? Please write a detailed explanation in the comment field below.</v>
      </c>
    </row>
    <row r="674" spans="1:4" x14ac:dyDescent="0.2">
      <c r="A674" s="23" t="s">
        <v>1317</v>
      </c>
      <c r="B674" s="23" t="s">
        <v>1326</v>
      </c>
      <c r="D674" s="28" t="str">
        <f t="shared" si="10"/>
        <v>Specify the maximum expected internal error rate</v>
      </c>
    </row>
    <row r="675" spans="1:4" ht="51" x14ac:dyDescent="0.2">
      <c r="A675" s="37" t="s">
        <v>1324</v>
      </c>
      <c r="B675" s="37" t="s">
        <v>1345</v>
      </c>
      <c r="D675" s="28" t="str">
        <f t="shared" si="10"/>
        <v>Is it possible from your point of view to have a maximum error rate to ElringKlinger of 10 ppm? 
If no, please write a detailed explanation in the comment field below.</v>
      </c>
    </row>
    <row r="676" spans="1:4" ht="25.5" x14ac:dyDescent="0.2">
      <c r="A676" s="37" t="s">
        <v>1322</v>
      </c>
      <c r="B676" s="37" t="s">
        <v>1323</v>
      </c>
      <c r="D676" s="28" t="str">
        <f t="shared" si="10"/>
        <v>Suitable measures must be taken for SC and CC characteristics in order to be able to meet a 0 ppm error rate</v>
      </c>
    </row>
    <row r="677" spans="1:4" ht="38.25" x14ac:dyDescent="0.2">
      <c r="A677" s="23" t="s">
        <v>1310</v>
      </c>
      <c r="B677" s="23" t="s">
        <v>1346</v>
      </c>
      <c r="D677" s="28" t="str">
        <f t="shared" si="10"/>
        <v>The specified ppm-values are no target agreement and do not release the supplier from liability for material defects and the warranty obligation.</v>
      </c>
    </row>
    <row r="678" spans="1:4" ht="38.25" x14ac:dyDescent="0.2">
      <c r="A678" s="23" t="s">
        <v>1290</v>
      </c>
      <c r="B678" s="23" t="s">
        <v>1289</v>
      </c>
      <c r="D678" s="28" t="str">
        <f t="shared" si="10"/>
        <v>All individual technical features are to be evaluated and submitted with the offer in the form on the inquiry documents.</v>
      </c>
    </row>
    <row r="679" spans="1:4" ht="25.5" x14ac:dyDescent="0.2">
      <c r="A679" s="23" t="s">
        <v>1284</v>
      </c>
      <c r="B679" s="23" t="s">
        <v>1287</v>
      </c>
      <c r="D679" s="28" t="str">
        <f t="shared" si="10"/>
        <v>An offer cannot be considered without a complete feasibility assessment!</v>
      </c>
    </row>
    <row r="680" spans="1:4" x14ac:dyDescent="0.2">
      <c r="A680" s="23" t="s">
        <v>1292</v>
      </c>
      <c r="B680" s="23" t="s">
        <v>1293</v>
      </c>
      <c r="D680" s="28" t="str">
        <f t="shared" si="10"/>
        <v>Comments from above mentioned points:</v>
      </c>
    </row>
    <row r="681" spans="1:4" ht="38.25" x14ac:dyDescent="0.2">
      <c r="A681" s="23" t="s">
        <v>1306</v>
      </c>
      <c r="B681" s="23" t="s">
        <v>1314</v>
      </c>
      <c r="D681" s="28" t="str">
        <f t="shared" si="10"/>
        <v>We expect an ElringKlinger mark-up drawing or order norm with marking of every characteristic based on the following color code:</v>
      </c>
    </row>
    <row r="682" spans="1:4" ht="51" x14ac:dyDescent="0.2">
      <c r="A682" s="23" t="s">
        <v>1316</v>
      </c>
      <c r="B682" s="23" t="s">
        <v>1348</v>
      </c>
      <c r="D682" s="28" t="str">
        <f t="shared" si="10"/>
        <v>Are the technical documents sent with the request in marked form (green / yellow / red) attached as an attachment?
If no, please write a detailed explanation in the comment field below.</v>
      </c>
    </row>
    <row r="683" spans="1:4" x14ac:dyDescent="0.2">
      <c r="A683" s="23" t="s">
        <v>1270</v>
      </c>
      <c r="B683" s="23" t="s">
        <v>1273</v>
      </c>
      <c r="D683" s="28" t="str">
        <f t="shared" si="10"/>
        <v>Green</v>
      </c>
    </row>
    <row r="684" spans="1:4" x14ac:dyDescent="0.2">
      <c r="A684" s="23" t="s">
        <v>1271</v>
      </c>
      <c r="B684" s="23" t="s">
        <v>1274</v>
      </c>
      <c r="D684" s="28" t="str">
        <f t="shared" si="10"/>
        <v>Yellow</v>
      </c>
    </row>
    <row r="685" spans="1:4" x14ac:dyDescent="0.2">
      <c r="A685" s="23" t="s">
        <v>1272</v>
      </c>
      <c r="B685" s="23" t="s">
        <v>1275</v>
      </c>
      <c r="D685" s="28" t="str">
        <f t="shared" si="10"/>
        <v>Red</v>
      </c>
    </row>
    <row r="686" spans="1:4" x14ac:dyDescent="0.2">
      <c r="A686" s="23" t="s">
        <v>1276</v>
      </c>
      <c r="B686" s="23" t="s">
        <v>1277</v>
      </c>
      <c r="D686" s="28" t="str">
        <f t="shared" si="10"/>
        <v>all requirements fulfilled, process capability is guaranteed</v>
      </c>
    </row>
    <row r="687" spans="1:4" ht="25.5" x14ac:dyDescent="0.2">
      <c r="A687" s="23" t="s">
        <v>1278</v>
      </c>
      <c r="B687" s="23" t="s">
        <v>1279</v>
      </c>
      <c r="D687" s="28" t="str">
        <f t="shared" si="10"/>
        <v>all requirements fulfilled, process capability is guaranteed, additional technical clarification needed</v>
      </c>
    </row>
    <row r="688" spans="1:4" ht="25.5" x14ac:dyDescent="0.2">
      <c r="A688" s="23" t="s">
        <v>1280</v>
      </c>
      <c r="B688" s="23" t="s">
        <v>1281</v>
      </c>
      <c r="D688" s="28" t="str">
        <f t="shared" si="10"/>
        <v>requirements not fulfilled, drawing change needed, proposal will be attached</v>
      </c>
    </row>
    <row r="689" spans="1:4" ht="25.5" x14ac:dyDescent="0.2">
      <c r="A689" s="23" t="s">
        <v>1302</v>
      </c>
      <c r="B689" s="23" t="s">
        <v>1303</v>
      </c>
      <c r="D689" s="28" t="str">
        <f t="shared" si="10"/>
        <v>The feasibility is fully confirmed for the above mentioned material / part.</v>
      </c>
    </row>
    <row r="690" spans="1:4" ht="25.5" x14ac:dyDescent="0.2">
      <c r="A690" s="23" t="s">
        <v>1360</v>
      </c>
      <c r="B690" s="23" t="s">
        <v>1361</v>
      </c>
      <c r="D690" s="28" t="str">
        <f t="shared" si="10"/>
        <v>The feasibility is not fully confirmed for the above mentioned material / part. Additional technical clarification necessary.</v>
      </c>
    </row>
    <row r="691" spans="1:4" ht="25.5" x14ac:dyDescent="0.2">
      <c r="A691" s="23" t="s">
        <v>1369</v>
      </c>
      <c r="B691" s="23" t="s">
        <v>1368</v>
      </c>
      <c r="D691" s="28" t="str">
        <f t="shared" si="10"/>
        <v>The feasibility is not fully processed. Please fill the header and answer all questions!</v>
      </c>
    </row>
    <row r="692" spans="1:4" x14ac:dyDescent="0.2">
      <c r="A692" s="23" t="s">
        <v>1370</v>
      </c>
      <c r="B692" s="23" t="s">
        <v>1371</v>
      </c>
      <c r="D692" s="28" t="str">
        <f t="shared" si="10"/>
        <v>* particularly relevant question / mandatory fields</v>
      </c>
    </row>
    <row r="693" spans="1:4" x14ac:dyDescent="0.2">
      <c r="A693" s="23"/>
      <c r="B693" s="23"/>
      <c r="D693" s="28" t="e">
        <f t="shared" si="10"/>
        <v>#N/A</v>
      </c>
    </row>
    <row r="694" spans="1:4" x14ac:dyDescent="0.2">
      <c r="A694" s="23"/>
      <c r="B694" s="23"/>
      <c r="D694" s="28" t="e">
        <f t="shared" si="10"/>
        <v>#N/A</v>
      </c>
    </row>
    <row r="695" spans="1:4" x14ac:dyDescent="0.2">
      <c r="A695" s="23"/>
      <c r="B695" s="23"/>
      <c r="D695" s="28" t="e">
        <f t="shared" si="10"/>
        <v>#N/A</v>
      </c>
    </row>
    <row r="696" spans="1:4" x14ac:dyDescent="0.2">
      <c r="A696" s="23"/>
      <c r="B696" s="23"/>
      <c r="D696" s="28" t="e">
        <f t="shared" si="10"/>
        <v>#N/A</v>
      </c>
    </row>
    <row r="697" spans="1:4" x14ac:dyDescent="0.2">
      <c r="A697" s="23"/>
      <c r="B697" s="23"/>
      <c r="D697" s="28" t="e">
        <f t="shared" si="10"/>
        <v>#N/A</v>
      </c>
    </row>
    <row r="698" spans="1:4" x14ac:dyDescent="0.2">
      <c r="A698" s="23"/>
      <c r="B698" s="23"/>
      <c r="D698" s="28" t="e">
        <f t="shared" si="10"/>
        <v>#N/A</v>
      </c>
    </row>
    <row r="699" spans="1:4" x14ac:dyDescent="0.2">
      <c r="A699" s="23"/>
      <c r="B699" s="23"/>
      <c r="D699" s="28" t="e">
        <f t="shared" si="10"/>
        <v>#N/A</v>
      </c>
    </row>
    <row r="700" spans="1:4" x14ac:dyDescent="0.2">
      <c r="A700" s="23"/>
      <c r="B700" s="23"/>
      <c r="D700" s="28" t="e">
        <f t="shared" si="10"/>
        <v>#N/A</v>
      </c>
    </row>
    <row r="701" spans="1:4" x14ac:dyDescent="0.2">
      <c r="A701" s="23"/>
      <c r="B701" s="23"/>
      <c r="D701" s="28" t="e">
        <f t="shared" si="10"/>
        <v>#N/A</v>
      </c>
    </row>
    <row r="702" spans="1:4" x14ac:dyDescent="0.2">
      <c r="A702" s="23"/>
      <c r="B702" s="23"/>
      <c r="D702" s="28" t="e">
        <f t="shared" si="10"/>
        <v>#N/A</v>
      </c>
    </row>
    <row r="703" spans="1:4" x14ac:dyDescent="0.2">
      <c r="A703" s="23"/>
      <c r="B703" s="23"/>
      <c r="D703" s="28" t="e">
        <f t="shared" si="10"/>
        <v>#N/A</v>
      </c>
    </row>
    <row r="704" spans="1:4" x14ac:dyDescent="0.2">
      <c r="A704" s="23"/>
      <c r="B704" s="23"/>
      <c r="D704" s="28" t="e">
        <f t="shared" si="10"/>
        <v>#N/A</v>
      </c>
    </row>
    <row r="705" spans="1:4" x14ac:dyDescent="0.2">
      <c r="A705" s="23"/>
      <c r="B705" s="23"/>
      <c r="D705" s="28" t="e">
        <f t="shared" si="10"/>
        <v>#N/A</v>
      </c>
    </row>
    <row r="706" spans="1:4" x14ac:dyDescent="0.2">
      <c r="A706" s="23"/>
      <c r="B706" s="23"/>
      <c r="D706" s="28" t="e">
        <f t="shared" si="10"/>
        <v>#N/A</v>
      </c>
    </row>
    <row r="707" spans="1:4" x14ac:dyDescent="0.2">
      <c r="A707" s="23"/>
      <c r="B707" s="23"/>
      <c r="D707" s="28" t="e">
        <f t="shared" si="10"/>
        <v>#N/A</v>
      </c>
    </row>
    <row r="708" spans="1:4" x14ac:dyDescent="0.2">
      <c r="A708" s="23"/>
      <c r="B708" s="23"/>
      <c r="D708" s="28" t="e">
        <f t="shared" ref="D708:D771" si="11">VLOOKUP(A708,A:C,$D$1,FALSE)</f>
        <v>#N/A</v>
      </c>
    </row>
    <row r="709" spans="1:4" x14ac:dyDescent="0.2">
      <c r="A709" s="23"/>
      <c r="B709" s="23"/>
      <c r="D709" s="28" t="e">
        <f t="shared" si="11"/>
        <v>#N/A</v>
      </c>
    </row>
    <row r="710" spans="1:4" x14ac:dyDescent="0.2">
      <c r="A710" s="23"/>
      <c r="B710" s="23"/>
      <c r="D710" s="28" t="e">
        <f t="shared" si="11"/>
        <v>#N/A</v>
      </c>
    </row>
    <row r="711" spans="1:4" x14ac:dyDescent="0.2">
      <c r="A711" s="23"/>
      <c r="B711" s="23"/>
      <c r="D711" s="28" t="e">
        <f t="shared" si="11"/>
        <v>#N/A</v>
      </c>
    </row>
    <row r="712" spans="1:4" x14ac:dyDescent="0.2">
      <c r="A712" s="23"/>
      <c r="B712" s="23"/>
      <c r="D712" s="28" t="e">
        <f t="shared" si="11"/>
        <v>#N/A</v>
      </c>
    </row>
    <row r="713" spans="1:4" x14ac:dyDescent="0.2">
      <c r="A713" s="23"/>
      <c r="B713" s="23"/>
      <c r="D713" s="28" t="e">
        <f t="shared" si="11"/>
        <v>#N/A</v>
      </c>
    </row>
    <row r="714" spans="1:4" x14ac:dyDescent="0.2">
      <c r="A714" s="23"/>
      <c r="B714" s="23"/>
      <c r="D714" s="28" t="e">
        <f t="shared" si="11"/>
        <v>#N/A</v>
      </c>
    </row>
    <row r="715" spans="1:4" x14ac:dyDescent="0.2">
      <c r="A715" s="23"/>
      <c r="B715" s="23"/>
      <c r="D715" s="28" t="e">
        <f t="shared" si="11"/>
        <v>#N/A</v>
      </c>
    </row>
    <row r="716" spans="1:4" x14ac:dyDescent="0.2">
      <c r="A716" s="23"/>
      <c r="B716" s="23"/>
      <c r="D716" s="28" t="e">
        <f t="shared" si="11"/>
        <v>#N/A</v>
      </c>
    </row>
    <row r="717" spans="1:4" x14ac:dyDescent="0.2">
      <c r="A717" s="23"/>
      <c r="B717" s="23"/>
      <c r="D717" s="28" t="e">
        <f t="shared" si="11"/>
        <v>#N/A</v>
      </c>
    </row>
    <row r="718" spans="1:4" x14ac:dyDescent="0.2">
      <c r="A718" s="23"/>
      <c r="B718" s="23"/>
      <c r="D718" s="28" t="e">
        <f t="shared" si="11"/>
        <v>#N/A</v>
      </c>
    </row>
    <row r="719" spans="1:4" x14ac:dyDescent="0.2">
      <c r="A719" s="23"/>
      <c r="B719" s="23"/>
      <c r="D719" s="28" t="e">
        <f t="shared" si="11"/>
        <v>#N/A</v>
      </c>
    </row>
    <row r="720" spans="1:4" x14ac:dyDescent="0.2">
      <c r="A720" s="23"/>
      <c r="B720" s="23"/>
      <c r="D720" s="28" t="e">
        <f t="shared" si="11"/>
        <v>#N/A</v>
      </c>
    </row>
    <row r="721" spans="1:4" x14ac:dyDescent="0.2">
      <c r="A721" s="23"/>
      <c r="B721" s="23"/>
      <c r="D721" s="28" t="e">
        <f t="shared" si="11"/>
        <v>#N/A</v>
      </c>
    </row>
    <row r="722" spans="1:4" x14ac:dyDescent="0.2">
      <c r="A722" s="23"/>
      <c r="B722" s="23"/>
      <c r="D722" s="28" t="e">
        <f t="shared" si="11"/>
        <v>#N/A</v>
      </c>
    </row>
    <row r="723" spans="1:4" x14ac:dyDescent="0.2">
      <c r="A723" s="23"/>
      <c r="B723" s="23"/>
      <c r="D723" s="28" t="e">
        <f t="shared" si="11"/>
        <v>#N/A</v>
      </c>
    </row>
    <row r="724" spans="1:4" x14ac:dyDescent="0.2">
      <c r="A724" s="23"/>
      <c r="B724" s="23"/>
      <c r="D724" s="28" t="e">
        <f t="shared" si="11"/>
        <v>#N/A</v>
      </c>
    </row>
    <row r="725" spans="1:4" x14ac:dyDescent="0.2">
      <c r="A725" s="23"/>
      <c r="B725" s="23"/>
      <c r="D725" s="28" t="e">
        <f t="shared" si="11"/>
        <v>#N/A</v>
      </c>
    </row>
    <row r="726" spans="1:4" x14ac:dyDescent="0.2">
      <c r="A726" s="23"/>
      <c r="B726" s="23"/>
      <c r="D726" s="28" t="e">
        <f t="shared" si="11"/>
        <v>#N/A</v>
      </c>
    </row>
    <row r="727" spans="1:4" x14ac:dyDescent="0.2">
      <c r="A727" s="23"/>
      <c r="B727" s="23"/>
      <c r="D727" s="28" t="e">
        <f t="shared" si="11"/>
        <v>#N/A</v>
      </c>
    </row>
    <row r="728" spans="1:4" x14ac:dyDescent="0.2">
      <c r="A728" s="23"/>
      <c r="B728" s="23"/>
      <c r="D728" s="28" t="e">
        <f t="shared" si="11"/>
        <v>#N/A</v>
      </c>
    </row>
    <row r="729" spans="1:4" x14ac:dyDescent="0.2">
      <c r="A729" s="23"/>
      <c r="B729" s="23"/>
      <c r="D729" s="28" t="e">
        <f t="shared" si="11"/>
        <v>#N/A</v>
      </c>
    </row>
    <row r="730" spans="1:4" x14ac:dyDescent="0.2">
      <c r="A730" s="23"/>
      <c r="B730" s="23"/>
      <c r="D730" s="28" t="e">
        <f t="shared" si="11"/>
        <v>#N/A</v>
      </c>
    </row>
    <row r="731" spans="1:4" x14ac:dyDescent="0.2">
      <c r="A731" s="23"/>
      <c r="B731" s="23"/>
      <c r="D731" s="28" t="e">
        <f t="shared" si="11"/>
        <v>#N/A</v>
      </c>
    </row>
    <row r="732" spans="1:4" x14ac:dyDescent="0.2">
      <c r="A732" s="23"/>
      <c r="B732" s="23"/>
      <c r="D732" s="28" t="e">
        <f t="shared" si="11"/>
        <v>#N/A</v>
      </c>
    </row>
    <row r="733" spans="1:4" x14ac:dyDescent="0.2">
      <c r="A733" s="23"/>
      <c r="B733" s="23"/>
      <c r="D733" s="28" t="e">
        <f t="shared" si="11"/>
        <v>#N/A</v>
      </c>
    </row>
    <row r="734" spans="1:4" x14ac:dyDescent="0.2">
      <c r="A734" s="23"/>
      <c r="B734" s="23"/>
      <c r="D734" s="28" t="e">
        <f t="shared" si="11"/>
        <v>#N/A</v>
      </c>
    </row>
    <row r="735" spans="1:4" x14ac:dyDescent="0.2">
      <c r="A735" s="23"/>
      <c r="B735" s="23"/>
      <c r="D735" s="28" t="e">
        <f t="shared" si="11"/>
        <v>#N/A</v>
      </c>
    </row>
    <row r="736" spans="1:4" x14ac:dyDescent="0.2">
      <c r="A736" s="23"/>
      <c r="B736" s="23"/>
      <c r="D736" s="28" t="e">
        <f t="shared" si="11"/>
        <v>#N/A</v>
      </c>
    </row>
    <row r="737" spans="1:4" x14ac:dyDescent="0.2">
      <c r="A737" s="23"/>
      <c r="B737" s="23"/>
      <c r="D737" s="28" t="e">
        <f t="shared" si="11"/>
        <v>#N/A</v>
      </c>
    </row>
    <row r="738" spans="1:4" x14ac:dyDescent="0.2">
      <c r="A738" s="23"/>
      <c r="B738" s="23"/>
      <c r="D738" s="28" t="e">
        <f t="shared" si="11"/>
        <v>#N/A</v>
      </c>
    </row>
    <row r="739" spans="1:4" x14ac:dyDescent="0.2">
      <c r="A739" s="23"/>
      <c r="B739" s="23"/>
      <c r="D739" s="28" t="e">
        <f t="shared" si="11"/>
        <v>#N/A</v>
      </c>
    </row>
    <row r="740" spans="1:4" x14ac:dyDescent="0.2">
      <c r="A740" s="23"/>
      <c r="B740" s="23"/>
      <c r="D740" s="28" t="e">
        <f t="shared" si="11"/>
        <v>#N/A</v>
      </c>
    </row>
    <row r="741" spans="1:4" x14ac:dyDescent="0.2">
      <c r="A741" s="23"/>
      <c r="B741" s="23"/>
      <c r="D741" s="28" t="e">
        <f t="shared" si="11"/>
        <v>#N/A</v>
      </c>
    </row>
    <row r="742" spans="1:4" x14ac:dyDescent="0.2">
      <c r="A742" s="23"/>
      <c r="B742" s="23"/>
      <c r="D742" s="28" t="e">
        <f t="shared" si="11"/>
        <v>#N/A</v>
      </c>
    </row>
    <row r="743" spans="1:4" x14ac:dyDescent="0.2">
      <c r="A743" s="23"/>
      <c r="B743" s="23"/>
      <c r="D743" s="28" t="e">
        <f t="shared" si="11"/>
        <v>#N/A</v>
      </c>
    </row>
    <row r="744" spans="1:4" x14ac:dyDescent="0.2">
      <c r="A744" s="23"/>
      <c r="B744" s="23"/>
      <c r="D744" s="28" t="e">
        <f t="shared" si="11"/>
        <v>#N/A</v>
      </c>
    </row>
    <row r="745" spans="1:4" x14ac:dyDescent="0.2">
      <c r="A745" s="23"/>
      <c r="B745" s="23"/>
      <c r="D745" s="28" t="e">
        <f t="shared" si="11"/>
        <v>#N/A</v>
      </c>
    </row>
    <row r="746" spans="1:4" x14ac:dyDescent="0.2">
      <c r="A746" s="23"/>
      <c r="B746" s="23"/>
      <c r="D746" s="28" t="e">
        <f t="shared" si="11"/>
        <v>#N/A</v>
      </c>
    </row>
    <row r="747" spans="1:4" x14ac:dyDescent="0.2">
      <c r="A747" s="23"/>
      <c r="B747" s="23"/>
      <c r="D747" s="28" t="e">
        <f t="shared" si="11"/>
        <v>#N/A</v>
      </c>
    </row>
    <row r="748" spans="1:4" x14ac:dyDescent="0.2">
      <c r="A748" s="23"/>
      <c r="B748" s="23"/>
      <c r="D748" s="28" t="e">
        <f t="shared" si="11"/>
        <v>#N/A</v>
      </c>
    </row>
    <row r="749" spans="1:4" x14ac:dyDescent="0.2">
      <c r="A749" s="23"/>
      <c r="B749" s="23"/>
      <c r="D749" s="28" t="e">
        <f t="shared" si="11"/>
        <v>#N/A</v>
      </c>
    </row>
    <row r="750" spans="1:4" x14ac:dyDescent="0.2">
      <c r="A750" s="23"/>
      <c r="B750" s="23"/>
      <c r="D750" s="28" t="e">
        <f t="shared" si="11"/>
        <v>#N/A</v>
      </c>
    </row>
    <row r="751" spans="1:4" x14ac:dyDescent="0.2">
      <c r="A751" s="23"/>
      <c r="B751" s="23"/>
      <c r="D751" s="28" t="e">
        <f t="shared" si="11"/>
        <v>#N/A</v>
      </c>
    </row>
    <row r="752" spans="1:4" x14ac:dyDescent="0.2">
      <c r="A752" s="23"/>
      <c r="B752" s="23"/>
      <c r="D752" s="28" t="e">
        <f t="shared" si="11"/>
        <v>#N/A</v>
      </c>
    </row>
    <row r="753" spans="1:4" x14ac:dyDescent="0.2">
      <c r="A753" s="23"/>
      <c r="B753" s="23"/>
      <c r="D753" s="28" t="e">
        <f t="shared" si="11"/>
        <v>#N/A</v>
      </c>
    </row>
    <row r="754" spans="1:4" x14ac:dyDescent="0.2">
      <c r="A754" s="23"/>
      <c r="B754" s="23"/>
      <c r="D754" s="28" t="e">
        <f t="shared" si="11"/>
        <v>#N/A</v>
      </c>
    </row>
    <row r="755" spans="1:4" x14ac:dyDescent="0.2">
      <c r="A755" s="23"/>
      <c r="B755" s="23"/>
      <c r="D755" s="28" t="e">
        <f t="shared" si="11"/>
        <v>#N/A</v>
      </c>
    </row>
    <row r="756" spans="1:4" x14ac:dyDescent="0.2">
      <c r="A756" s="23"/>
      <c r="B756" s="23"/>
      <c r="D756" s="28" t="e">
        <f t="shared" si="11"/>
        <v>#N/A</v>
      </c>
    </row>
    <row r="757" spans="1:4" x14ac:dyDescent="0.2">
      <c r="A757" s="23"/>
      <c r="B757" s="23"/>
      <c r="D757" s="28" t="e">
        <f t="shared" si="11"/>
        <v>#N/A</v>
      </c>
    </row>
    <row r="758" spans="1:4" x14ac:dyDescent="0.2">
      <c r="A758" s="23"/>
      <c r="B758" s="23"/>
      <c r="D758" s="28" t="e">
        <f t="shared" si="11"/>
        <v>#N/A</v>
      </c>
    </row>
    <row r="759" spans="1:4" x14ac:dyDescent="0.2">
      <c r="A759" s="23"/>
      <c r="B759" s="23"/>
      <c r="D759" s="28" t="e">
        <f t="shared" si="11"/>
        <v>#N/A</v>
      </c>
    </row>
    <row r="760" spans="1:4" x14ac:dyDescent="0.2">
      <c r="A760" s="23"/>
      <c r="B760" s="23"/>
      <c r="D760" s="28" t="e">
        <f t="shared" si="11"/>
        <v>#N/A</v>
      </c>
    </row>
    <row r="761" spans="1:4" x14ac:dyDescent="0.2">
      <c r="A761" s="23"/>
      <c r="B761" s="23"/>
      <c r="D761" s="28" t="e">
        <f t="shared" si="11"/>
        <v>#N/A</v>
      </c>
    </row>
    <row r="762" spans="1:4" x14ac:dyDescent="0.2">
      <c r="A762" s="23"/>
      <c r="B762" s="23"/>
      <c r="D762" s="28" t="e">
        <f t="shared" si="11"/>
        <v>#N/A</v>
      </c>
    </row>
    <row r="763" spans="1:4" x14ac:dyDescent="0.2">
      <c r="A763" s="23"/>
      <c r="B763" s="23"/>
      <c r="D763" s="28" t="e">
        <f t="shared" si="11"/>
        <v>#N/A</v>
      </c>
    </row>
    <row r="764" spans="1:4" x14ac:dyDescent="0.2">
      <c r="A764" s="23"/>
      <c r="B764" s="23"/>
      <c r="D764" s="28" t="e">
        <f t="shared" si="11"/>
        <v>#N/A</v>
      </c>
    </row>
    <row r="765" spans="1:4" x14ac:dyDescent="0.2">
      <c r="A765" s="23"/>
      <c r="B765" s="23"/>
      <c r="D765" s="28" t="e">
        <f t="shared" si="11"/>
        <v>#N/A</v>
      </c>
    </row>
    <row r="766" spans="1:4" x14ac:dyDescent="0.2">
      <c r="A766" s="23"/>
      <c r="B766" s="23"/>
      <c r="D766" s="28" t="e">
        <f t="shared" si="11"/>
        <v>#N/A</v>
      </c>
    </row>
    <row r="767" spans="1:4" x14ac:dyDescent="0.2">
      <c r="A767" s="23"/>
      <c r="B767" s="23"/>
      <c r="D767" s="28" t="e">
        <f t="shared" si="11"/>
        <v>#N/A</v>
      </c>
    </row>
    <row r="768" spans="1:4" x14ac:dyDescent="0.2">
      <c r="A768" s="23"/>
      <c r="B768" s="23"/>
      <c r="D768" s="28" t="e">
        <f t="shared" si="11"/>
        <v>#N/A</v>
      </c>
    </row>
    <row r="769" spans="1:4" x14ac:dyDescent="0.2">
      <c r="A769" s="23"/>
      <c r="B769" s="23"/>
      <c r="D769" s="28" t="e">
        <f t="shared" si="11"/>
        <v>#N/A</v>
      </c>
    </row>
    <row r="770" spans="1:4" x14ac:dyDescent="0.2">
      <c r="A770" s="23"/>
      <c r="B770" s="23"/>
      <c r="D770" s="28" t="e">
        <f t="shared" si="11"/>
        <v>#N/A</v>
      </c>
    </row>
    <row r="771" spans="1:4" x14ac:dyDescent="0.2">
      <c r="A771" s="23"/>
      <c r="B771" s="23"/>
      <c r="D771" s="28" t="e">
        <f t="shared" si="11"/>
        <v>#N/A</v>
      </c>
    </row>
    <row r="772" spans="1:4" x14ac:dyDescent="0.2">
      <c r="A772" s="23"/>
      <c r="B772" s="23"/>
      <c r="D772" s="28" t="e">
        <f t="shared" ref="D772:D832" si="12">VLOOKUP(A772,A:C,$D$1,FALSE)</f>
        <v>#N/A</v>
      </c>
    </row>
    <row r="773" spans="1:4" x14ac:dyDescent="0.2">
      <c r="A773" s="23"/>
      <c r="B773" s="23"/>
      <c r="D773" s="28" t="e">
        <f t="shared" si="12"/>
        <v>#N/A</v>
      </c>
    </row>
    <row r="774" spans="1:4" x14ac:dyDescent="0.2">
      <c r="A774" s="23"/>
      <c r="B774" s="23"/>
      <c r="D774" s="28" t="e">
        <f t="shared" si="12"/>
        <v>#N/A</v>
      </c>
    </row>
    <row r="775" spans="1:4" x14ac:dyDescent="0.2">
      <c r="A775" s="23"/>
      <c r="B775" s="23"/>
      <c r="D775" s="28" t="e">
        <f t="shared" si="12"/>
        <v>#N/A</v>
      </c>
    </row>
    <row r="776" spans="1:4" x14ac:dyDescent="0.2">
      <c r="A776" s="23"/>
      <c r="B776" s="23"/>
      <c r="D776" s="28" t="e">
        <f t="shared" si="12"/>
        <v>#N/A</v>
      </c>
    </row>
    <row r="777" spans="1:4" x14ac:dyDescent="0.2">
      <c r="A777" s="23"/>
      <c r="B777" s="23"/>
      <c r="D777" s="28" t="e">
        <f t="shared" si="12"/>
        <v>#N/A</v>
      </c>
    </row>
    <row r="778" spans="1:4" x14ac:dyDescent="0.2">
      <c r="A778" s="23"/>
      <c r="B778" s="23"/>
      <c r="D778" s="28" t="e">
        <f t="shared" si="12"/>
        <v>#N/A</v>
      </c>
    </row>
    <row r="779" spans="1:4" x14ac:dyDescent="0.2">
      <c r="A779" s="23"/>
      <c r="B779" s="23"/>
      <c r="D779" s="28" t="e">
        <f t="shared" si="12"/>
        <v>#N/A</v>
      </c>
    </row>
    <row r="780" spans="1:4" x14ac:dyDescent="0.2">
      <c r="A780" s="23"/>
      <c r="B780" s="23"/>
      <c r="D780" s="28" t="e">
        <f t="shared" si="12"/>
        <v>#N/A</v>
      </c>
    </row>
    <row r="781" spans="1:4" x14ac:dyDescent="0.2">
      <c r="A781" s="23"/>
      <c r="B781" s="23"/>
      <c r="D781" s="28" t="e">
        <f t="shared" si="12"/>
        <v>#N/A</v>
      </c>
    </row>
    <row r="782" spans="1:4" x14ac:dyDescent="0.2">
      <c r="A782" s="23"/>
      <c r="B782" s="23"/>
      <c r="D782" s="28" t="e">
        <f t="shared" si="12"/>
        <v>#N/A</v>
      </c>
    </row>
    <row r="783" spans="1:4" x14ac:dyDescent="0.2">
      <c r="A783" s="23"/>
      <c r="B783" s="23"/>
      <c r="D783" s="28" t="e">
        <f t="shared" si="12"/>
        <v>#N/A</v>
      </c>
    </row>
    <row r="784" spans="1:4" x14ac:dyDescent="0.2">
      <c r="A784" s="23"/>
      <c r="B784" s="23"/>
      <c r="D784" s="28" t="e">
        <f t="shared" si="12"/>
        <v>#N/A</v>
      </c>
    </row>
    <row r="785" spans="1:4" x14ac:dyDescent="0.2">
      <c r="A785" s="23"/>
      <c r="B785" s="23"/>
      <c r="D785" s="28" t="e">
        <f t="shared" si="12"/>
        <v>#N/A</v>
      </c>
    </row>
    <row r="786" spans="1:4" x14ac:dyDescent="0.2">
      <c r="A786" s="23"/>
      <c r="B786" s="23"/>
      <c r="D786" s="28" t="e">
        <f t="shared" si="12"/>
        <v>#N/A</v>
      </c>
    </row>
    <row r="787" spans="1:4" x14ac:dyDescent="0.2">
      <c r="A787" s="23"/>
      <c r="B787" s="23"/>
      <c r="D787" s="28" t="e">
        <f t="shared" si="12"/>
        <v>#N/A</v>
      </c>
    </row>
    <row r="788" spans="1:4" x14ac:dyDescent="0.2">
      <c r="A788" s="23"/>
      <c r="B788" s="23"/>
      <c r="D788" s="28" t="e">
        <f t="shared" si="12"/>
        <v>#N/A</v>
      </c>
    </row>
    <row r="789" spans="1:4" x14ac:dyDescent="0.2">
      <c r="A789" s="23"/>
      <c r="B789" s="23"/>
      <c r="D789" s="28" t="e">
        <f t="shared" si="12"/>
        <v>#N/A</v>
      </c>
    </row>
    <row r="790" spans="1:4" x14ac:dyDescent="0.2">
      <c r="A790" s="23"/>
      <c r="B790" s="23"/>
      <c r="D790" s="28" t="e">
        <f t="shared" si="12"/>
        <v>#N/A</v>
      </c>
    </row>
    <row r="791" spans="1:4" x14ac:dyDescent="0.2">
      <c r="A791" s="23"/>
      <c r="B791" s="23"/>
      <c r="D791" s="28" t="e">
        <f t="shared" si="12"/>
        <v>#N/A</v>
      </c>
    </row>
    <row r="792" spans="1:4" x14ac:dyDescent="0.2">
      <c r="A792" s="23"/>
      <c r="B792" s="23"/>
      <c r="D792" s="28" t="e">
        <f t="shared" si="12"/>
        <v>#N/A</v>
      </c>
    </row>
    <row r="793" spans="1:4" x14ac:dyDescent="0.2">
      <c r="A793" s="23"/>
      <c r="B793" s="23"/>
      <c r="D793" s="28" t="e">
        <f t="shared" si="12"/>
        <v>#N/A</v>
      </c>
    </row>
    <row r="794" spans="1:4" x14ac:dyDescent="0.2">
      <c r="A794" s="23"/>
      <c r="B794" s="23"/>
      <c r="D794" s="28" t="e">
        <f t="shared" si="12"/>
        <v>#N/A</v>
      </c>
    </row>
    <row r="795" spans="1:4" x14ac:dyDescent="0.2">
      <c r="A795" s="23"/>
      <c r="B795" s="23"/>
      <c r="D795" s="28" t="e">
        <f t="shared" si="12"/>
        <v>#N/A</v>
      </c>
    </row>
    <row r="796" spans="1:4" x14ac:dyDescent="0.2">
      <c r="A796" s="23"/>
      <c r="B796" s="23"/>
      <c r="D796" s="28" t="e">
        <f t="shared" si="12"/>
        <v>#N/A</v>
      </c>
    </row>
    <row r="797" spans="1:4" x14ac:dyDescent="0.2">
      <c r="A797" s="23"/>
      <c r="B797" s="23"/>
      <c r="D797" s="28" t="e">
        <f t="shared" si="12"/>
        <v>#N/A</v>
      </c>
    </row>
    <row r="798" spans="1:4" x14ac:dyDescent="0.2">
      <c r="A798" s="23"/>
      <c r="B798" s="23"/>
      <c r="D798" s="28" t="e">
        <f t="shared" si="12"/>
        <v>#N/A</v>
      </c>
    </row>
    <row r="799" spans="1:4" x14ac:dyDescent="0.2">
      <c r="A799" s="23"/>
      <c r="B799" s="23"/>
      <c r="D799" s="28" t="e">
        <f t="shared" si="12"/>
        <v>#N/A</v>
      </c>
    </row>
    <row r="800" spans="1:4" x14ac:dyDescent="0.2">
      <c r="A800" s="23"/>
      <c r="B800" s="23"/>
      <c r="D800" s="28" t="e">
        <f t="shared" si="12"/>
        <v>#N/A</v>
      </c>
    </row>
    <row r="801" spans="1:4" x14ac:dyDescent="0.2">
      <c r="A801" s="23"/>
      <c r="B801" s="23"/>
      <c r="D801" s="28" t="e">
        <f t="shared" si="12"/>
        <v>#N/A</v>
      </c>
    </row>
    <row r="802" spans="1:4" x14ac:dyDescent="0.2">
      <c r="A802" s="23"/>
      <c r="B802" s="23"/>
      <c r="D802" s="28" t="e">
        <f t="shared" si="12"/>
        <v>#N/A</v>
      </c>
    </row>
    <row r="803" spans="1:4" x14ac:dyDescent="0.2">
      <c r="A803" s="23"/>
      <c r="B803" s="23"/>
      <c r="D803" s="28" t="e">
        <f t="shared" si="12"/>
        <v>#N/A</v>
      </c>
    </row>
    <row r="804" spans="1:4" x14ac:dyDescent="0.2">
      <c r="A804" s="23"/>
      <c r="B804" s="23"/>
      <c r="D804" s="28" t="e">
        <f t="shared" si="12"/>
        <v>#N/A</v>
      </c>
    </row>
    <row r="805" spans="1:4" x14ac:dyDescent="0.2">
      <c r="A805" s="23"/>
      <c r="B805" s="23"/>
      <c r="D805" s="28" t="e">
        <f t="shared" si="12"/>
        <v>#N/A</v>
      </c>
    </row>
    <row r="806" spans="1:4" x14ac:dyDescent="0.2">
      <c r="A806" s="23"/>
      <c r="B806" s="23"/>
      <c r="D806" s="28" t="e">
        <f t="shared" si="12"/>
        <v>#N/A</v>
      </c>
    </row>
    <row r="807" spans="1:4" x14ac:dyDescent="0.2">
      <c r="A807" s="23"/>
      <c r="B807" s="23"/>
      <c r="D807" s="28" t="e">
        <f t="shared" si="12"/>
        <v>#N/A</v>
      </c>
    </row>
    <row r="808" spans="1:4" x14ac:dyDescent="0.2">
      <c r="A808" s="23"/>
      <c r="B808" s="23"/>
      <c r="D808" s="28" t="e">
        <f t="shared" si="12"/>
        <v>#N/A</v>
      </c>
    </row>
    <row r="809" spans="1:4" x14ac:dyDescent="0.2">
      <c r="A809" s="23"/>
      <c r="B809" s="23"/>
      <c r="D809" s="28" t="e">
        <f t="shared" si="12"/>
        <v>#N/A</v>
      </c>
    </row>
    <row r="810" spans="1:4" x14ac:dyDescent="0.2">
      <c r="A810" s="23"/>
      <c r="B810" s="23"/>
      <c r="D810" s="28" t="e">
        <f t="shared" si="12"/>
        <v>#N/A</v>
      </c>
    </row>
    <row r="811" spans="1:4" x14ac:dyDescent="0.2">
      <c r="A811" s="23"/>
      <c r="B811" s="23"/>
      <c r="D811" s="28" t="e">
        <f t="shared" si="12"/>
        <v>#N/A</v>
      </c>
    </row>
    <row r="812" spans="1:4" x14ac:dyDescent="0.2">
      <c r="A812" s="23"/>
      <c r="B812" s="23"/>
      <c r="D812" s="28" t="e">
        <f t="shared" si="12"/>
        <v>#N/A</v>
      </c>
    </row>
    <row r="813" spans="1:4" x14ac:dyDescent="0.2">
      <c r="A813" s="23"/>
      <c r="B813" s="23"/>
      <c r="D813" s="28" t="e">
        <f t="shared" si="12"/>
        <v>#N/A</v>
      </c>
    </row>
    <row r="814" spans="1:4" x14ac:dyDescent="0.2">
      <c r="A814" s="23"/>
      <c r="B814" s="23"/>
      <c r="D814" s="28" t="e">
        <f t="shared" si="12"/>
        <v>#N/A</v>
      </c>
    </row>
    <row r="815" spans="1:4" x14ac:dyDescent="0.2">
      <c r="A815" s="23"/>
      <c r="B815" s="23"/>
      <c r="D815" s="28" t="e">
        <f t="shared" si="12"/>
        <v>#N/A</v>
      </c>
    </row>
    <row r="816" spans="1:4" x14ac:dyDescent="0.2">
      <c r="A816" s="23"/>
      <c r="B816" s="23"/>
      <c r="D816" s="28" t="e">
        <f t="shared" si="12"/>
        <v>#N/A</v>
      </c>
    </row>
    <row r="817" spans="1:4" x14ac:dyDescent="0.2">
      <c r="A817" s="23"/>
      <c r="B817" s="23"/>
      <c r="D817" s="28" t="e">
        <f t="shared" si="12"/>
        <v>#N/A</v>
      </c>
    </row>
    <row r="818" spans="1:4" x14ac:dyDescent="0.2">
      <c r="A818" s="23"/>
      <c r="B818" s="23"/>
      <c r="D818" s="28" t="e">
        <f t="shared" si="12"/>
        <v>#N/A</v>
      </c>
    </row>
    <row r="819" spans="1:4" x14ac:dyDescent="0.2">
      <c r="A819" s="23"/>
      <c r="B819" s="23"/>
      <c r="D819" s="28" t="e">
        <f t="shared" si="12"/>
        <v>#N/A</v>
      </c>
    </row>
    <row r="820" spans="1:4" x14ac:dyDescent="0.2">
      <c r="A820" s="23"/>
      <c r="B820" s="23"/>
      <c r="D820" s="28" t="e">
        <f t="shared" si="12"/>
        <v>#N/A</v>
      </c>
    </row>
    <row r="821" spans="1:4" x14ac:dyDescent="0.2">
      <c r="A821" s="23"/>
      <c r="B821" s="23"/>
      <c r="D821" s="28" t="e">
        <f t="shared" si="12"/>
        <v>#N/A</v>
      </c>
    </row>
    <row r="822" spans="1:4" x14ac:dyDescent="0.2">
      <c r="A822" s="23"/>
      <c r="B822" s="23"/>
      <c r="D822" s="28" t="e">
        <f t="shared" si="12"/>
        <v>#N/A</v>
      </c>
    </row>
    <row r="823" spans="1:4" x14ac:dyDescent="0.2">
      <c r="A823" s="23"/>
      <c r="B823" s="23"/>
      <c r="D823" s="28" t="e">
        <f t="shared" si="12"/>
        <v>#N/A</v>
      </c>
    </row>
    <row r="824" spans="1:4" x14ac:dyDescent="0.2">
      <c r="A824" s="23"/>
      <c r="B824" s="23"/>
      <c r="D824" s="28" t="e">
        <f t="shared" si="12"/>
        <v>#N/A</v>
      </c>
    </row>
    <row r="825" spans="1:4" x14ac:dyDescent="0.2">
      <c r="A825" s="23"/>
      <c r="B825" s="23"/>
      <c r="D825" s="28" t="e">
        <f t="shared" si="12"/>
        <v>#N/A</v>
      </c>
    </row>
    <row r="826" spans="1:4" x14ac:dyDescent="0.2">
      <c r="A826" s="23"/>
      <c r="B826" s="23"/>
      <c r="D826" s="28" t="e">
        <f t="shared" si="12"/>
        <v>#N/A</v>
      </c>
    </row>
    <row r="827" spans="1:4" x14ac:dyDescent="0.2">
      <c r="A827" s="23"/>
      <c r="B827" s="23"/>
      <c r="D827" s="28" t="e">
        <f t="shared" si="12"/>
        <v>#N/A</v>
      </c>
    </row>
    <row r="828" spans="1:4" x14ac:dyDescent="0.2">
      <c r="A828" s="23"/>
      <c r="B828" s="23"/>
      <c r="D828" s="28" t="e">
        <f t="shared" si="12"/>
        <v>#N/A</v>
      </c>
    </row>
    <row r="829" spans="1:4" x14ac:dyDescent="0.2">
      <c r="A829" s="23"/>
      <c r="B829" s="23"/>
      <c r="D829" s="28" t="e">
        <f t="shared" si="12"/>
        <v>#N/A</v>
      </c>
    </row>
    <row r="830" spans="1:4" x14ac:dyDescent="0.2">
      <c r="A830" s="23"/>
      <c r="B830" s="23"/>
      <c r="D830" s="28" t="e">
        <f t="shared" si="12"/>
        <v>#N/A</v>
      </c>
    </row>
    <row r="831" spans="1:4" x14ac:dyDescent="0.2">
      <c r="A831" s="23"/>
      <c r="B831" s="23"/>
      <c r="D831" s="28" t="e">
        <f t="shared" si="12"/>
        <v>#N/A</v>
      </c>
    </row>
    <row r="832" spans="1:4" x14ac:dyDescent="0.2">
      <c r="A832" s="23"/>
      <c r="B832" s="23"/>
      <c r="D832" s="28" t="e">
        <f t="shared" si="12"/>
        <v>#N/A</v>
      </c>
    </row>
  </sheetData>
  <autoFilter ref="A3:D649" xr:uid="{00000000-0009-0000-0000-00000A000000}">
    <sortState xmlns:xlrd2="http://schemas.microsoft.com/office/spreadsheetml/2017/richdata2" ref="A4:D653">
      <sortCondition ref="A3:A649"/>
    </sortState>
  </autoFilter>
  <conditionalFormatting sqref="I19:T19">
    <cfRule type="expression" dxfId="10" priority="18">
      <formula>#REF!=$D$4</formula>
    </cfRule>
    <cfRule type="expression" priority="19">
      <formula>#REF!=$D$5</formula>
    </cfRule>
  </conditionalFormatting>
  <conditionalFormatting sqref="E19:F23">
    <cfRule type="expression" dxfId="9" priority="17">
      <formula>#REF!=$D$4</formula>
    </cfRule>
  </conditionalFormatting>
  <conditionalFormatting sqref="G19:H22 G23:AF28">
    <cfRule type="expression" dxfId="8" priority="14">
      <formula>AND(#REF!="",#REF!=$D$4)</formula>
    </cfRule>
    <cfRule type="expression" dxfId="7" priority="15">
      <formula>AND(#REF!="",#REF!=$D$4)</formula>
    </cfRule>
    <cfRule type="expression" dxfId="6" priority="16">
      <formula>AND(#REF!="",#REF!=$D$4)</formula>
    </cfRule>
  </conditionalFormatting>
  <conditionalFormatting sqref="I43:T43">
    <cfRule type="expression" dxfId="5" priority="13">
      <formula>#REF!=$D$4</formula>
    </cfRule>
  </conditionalFormatting>
  <conditionalFormatting sqref="U194:V204">
    <cfRule type="expression" dxfId="4" priority="8">
      <formula>#REF!=$D$5</formula>
    </cfRule>
  </conditionalFormatting>
  <conditionalFormatting sqref="G29:AF31">
    <cfRule type="expression" dxfId="3" priority="7">
      <formula>#REF!=$D$4</formula>
    </cfRule>
  </conditionalFormatting>
  <conditionalFormatting sqref="G32:AF32">
    <cfRule type="expression" dxfId="2" priority="21">
      <formula>#REF!=$D$4</formula>
    </cfRule>
  </conditionalFormatting>
  <conditionalFormatting sqref="S19:W19">
    <cfRule type="expression" dxfId="1" priority="6">
      <formula>#REF!=$D$4</formula>
    </cfRule>
  </conditionalFormatting>
  <conditionalFormatting sqref="AD42:AF42">
    <cfRule type="expression" dxfId="0" priority="5">
      <formula>#REF!=$D$5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3BCA-5AF8-4A30-B345-322A54E1162F}">
  <sheetPr>
    <tabColor rgb="FFFFC000"/>
  </sheetPr>
  <dimension ref="A1:F19"/>
  <sheetViews>
    <sheetView workbookViewId="0">
      <selection activeCell="A81" sqref="A81:AR91"/>
    </sheetView>
  </sheetViews>
  <sheetFormatPr baseColWidth="10" defaultRowHeight="14.25" x14ac:dyDescent="0.2"/>
  <cols>
    <col min="3" max="3" width="26.625" bestFit="1" customWidth="1"/>
    <col min="4" max="4" width="13.25" bestFit="1" customWidth="1"/>
    <col min="5" max="5" width="7.25" bestFit="1" customWidth="1"/>
  </cols>
  <sheetData>
    <row r="1" spans="1:6" x14ac:dyDescent="0.2">
      <c r="A1" s="17" t="s">
        <v>873</v>
      </c>
      <c r="B1" s="17" t="s">
        <v>873</v>
      </c>
      <c r="C1" s="17" t="s">
        <v>989</v>
      </c>
      <c r="D1" s="19" t="s">
        <v>873</v>
      </c>
      <c r="E1" s="19" t="s">
        <v>873</v>
      </c>
      <c r="F1" s="17" t="s">
        <v>873</v>
      </c>
    </row>
    <row r="2" spans="1:6" ht="15" customHeight="1" x14ac:dyDescent="0.2">
      <c r="A2" s="7" t="s">
        <v>857</v>
      </c>
      <c r="B2" s="7" t="s">
        <v>3</v>
      </c>
      <c r="C2" s="2" t="s">
        <v>991</v>
      </c>
      <c r="D2" s="18" t="s">
        <v>1248</v>
      </c>
      <c r="E2" s="18" t="s">
        <v>1249</v>
      </c>
      <c r="F2" s="7" t="s">
        <v>3</v>
      </c>
    </row>
    <row r="3" spans="1:6" ht="15" customHeight="1" x14ac:dyDescent="0.2">
      <c r="A3" s="7"/>
      <c r="B3" s="7" t="s">
        <v>5</v>
      </c>
      <c r="C3" s="2" t="s">
        <v>993</v>
      </c>
      <c r="D3" s="18" t="s">
        <v>178</v>
      </c>
      <c r="E3" s="18" t="s">
        <v>1250</v>
      </c>
      <c r="F3" s="7" t="s">
        <v>5</v>
      </c>
    </row>
    <row r="4" spans="1:6" ht="15" customHeight="1" x14ac:dyDescent="0.2">
      <c r="C4" s="2" t="s">
        <v>1251</v>
      </c>
      <c r="D4" s="18" t="s">
        <v>1252</v>
      </c>
      <c r="E4" s="18" t="s">
        <v>1253</v>
      </c>
      <c r="F4" s="7" t="s">
        <v>1285</v>
      </c>
    </row>
    <row r="5" spans="1:6" ht="15" customHeight="1" x14ac:dyDescent="0.2"/>
    <row r="6" spans="1:6" ht="15" customHeight="1" x14ac:dyDescent="0.2"/>
    <row r="7" spans="1:6" ht="15" customHeight="1" x14ac:dyDescent="0.2"/>
    <row r="8" spans="1:6" ht="15" customHeight="1" x14ac:dyDescent="0.2"/>
    <row r="9" spans="1:6" ht="15" customHeight="1" x14ac:dyDescent="0.2"/>
    <row r="10" spans="1:6" ht="15" customHeight="1" x14ac:dyDescent="0.2"/>
    <row r="11" spans="1:6" ht="15" customHeight="1" x14ac:dyDescent="0.2"/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8717BF7884A4E861BB17700854F06" ma:contentTypeVersion="13" ma:contentTypeDescription="Create a new document." ma:contentTypeScope="" ma:versionID="66a40a52d1413779ce3d9b0e43b218fd">
  <xsd:schema xmlns:xsd="http://www.w3.org/2001/XMLSchema" xmlns:xs="http://www.w3.org/2001/XMLSchema" xmlns:p="http://schemas.microsoft.com/office/2006/metadata/properties" xmlns:ns3="b2e3f116-0fbc-4d3d-b5a7-382b2adc889a" xmlns:ns4="2ae7af10-91f3-4c95-aef6-b2bab73e498e" targetNamespace="http://schemas.microsoft.com/office/2006/metadata/properties" ma:root="true" ma:fieldsID="0afdac6b5e4ad31ed9d722491f793a3f" ns3:_="" ns4:_="">
    <xsd:import namespace="b2e3f116-0fbc-4d3d-b5a7-382b2adc889a"/>
    <xsd:import namespace="2ae7af10-91f3-4c95-aef6-b2bab73e49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3f116-0fbc-4d3d-b5a7-382b2adc8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af10-91f3-4c95-aef6-b2bab73e4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BBD088-E031-43E9-A9B6-A9A8A62E467B}">
  <ds:schemaRefs>
    <ds:schemaRef ds:uri="http://purl.org/dc/elements/1.1/"/>
    <ds:schemaRef ds:uri="http://schemas.microsoft.com/office/2006/metadata/properties"/>
    <ds:schemaRef ds:uri="http://purl.org/dc/terms/"/>
    <ds:schemaRef ds:uri="b2e3f116-0fbc-4d3d-b5a7-382b2adc889a"/>
    <ds:schemaRef ds:uri="http://purl.org/dc/dcmitype/"/>
    <ds:schemaRef ds:uri="2ae7af10-91f3-4c95-aef6-b2bab73e4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0B0CD8-19EA-4C73-9CE3-32018AFE2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3f116-0fbc-4d3d-b5a7-382b2adc889a"/>
    <ds:schemaRef ds:uri="2ae7af10-91f3-4c95-aef6-b2bab73e4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A5B7EC-128C-46A7-B45E-10220DB70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Feasibility Study for Suppliers</vt:lpstr>
      <vt:lpstr>Language</vt:lpstr>
      <vt:lpstr>Dropdown</vt:lpstr>
      <vt:lpstr>'Feasibility Study for Suppliers'!Druckbereich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Wanner, Benjamin</dc:creator>
  <cp:lastModifiedBy>Rau, Sebastian</cp:lastModifiedBy>
  <cp:lastPrinted>2022-02-02T06:31:18Z</cp:lastPrinted>
  <dcterms:created xsi:type="dcterms:W3CDTF">2020-03-21T09:35:27Z</dcterms:created>
  <dcterms:modified xsi:type="dcterms:W3CDTF">2022-04-12T06:43:06Z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0x01010062B8717BF7884A4E861BB17700854F06</vt:lpwstr>
  </property>
</Properties>
</file>